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3"/>
  </bookViews>
  <sheets>
    <sheet name="LTTCTT" sheetId="10" r:id="rId1"/>
    <sheet name="NLTK" sheetId="13" r:id="rId2"/>
    <sheet name="GDPL" sheetId="7" r:id="rId3"/>
    <sheet name="GDCT" sheetId="4" r:id="rId4"/>
    <sheet name="Sheet1" sheetId="1" r:id="rId5"/>
    <sheet name="Sheet2" sheetId="2" r:id="rId6"/>
    <sheet name="Sheet3" sheetId="3" r:id="rId7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GDCT!$A$10:$S$83</definedName>
    <definedName name="_xlnm._FilterDatabase" localSheetId="2" hidden="1">GDPL!$A$10:$S$83</definedName>
    <definedName name="_xlnm._FilterDatabase" localSheetId="0" hidden="1">LTTCTT!$A$10:$S$83</definedName>
    <definedName name="_xlnm._FilterDatabase" localSheetId="1" hidden="1">NLTK!$A$10:$S$83</definedName>
    <definedName name="_xlnm.Print_Titles" localSheetId="3">GDCT!$9:$10</definedName>
    <definedName name="_xlnm.Print_Titles" localSheetId="2">GDPL!$9:$10</definedName>
    <definedName name="_xlnm.Print_Titles" localSheetId="0">LTTCTT!$9:$10</definedName>
    <definedName name="_xlnm.Print_Titles" localSheetId="1">NLTK!$9:$10</definedName>
  </definedNames>
  <calcPr calcId="144525"/>
</workbook>
</file>

<file path=xl/calcChain.xml><?xml version="1.0" encoding="utf-8"?>
<calcChain xmlns="http://schemas.openxmlformats.org/spreadsheetml/2006/main">
  <c r="O14" i="4" l="1"/>
  <c r="O16" i="4"/>
  <c r="O17" i="4"/>
  <c r="O19" i="4"/>
  <c r="O22" i="4"/>
  <c r="O24" i="4"/>
  <c r="O28" i="4"/>
  <c r="O33" i="4"/>
  <c r="O34" i="4"/>
  <c r="O35" i="4"/>
  <c r="O36" i="4"/>
  <c r="O40" i="4"/>
  <c r="O41" i="4"/>
  <c r="O45" i="4"/>
  <c r="O47" i="4"/>
  <c r="O53" i="4"/>
  <c r="O54" i="4"/>
  <c r="O55" i="4"/>
  <c r="O57" i="4"/>
  <c r="O61" i="4"/>
  <c r="O62" i="4"/>
  <c r="O63" i="4"/>
  <c r="O65" i="4"/>
  <c r="O68" i="4"/>
  <c r="O70" i="4"/>
  <c r="O72" i="4"/>
  <c r="O75" i="4"/>
  <c r="O77" i="4"/>
  <c r="O79" i="4"/>
  <c r="O12" i="7"/>
  <c r="O14" i="7"/>
  <c r="O16" i="7"/>
  <c r="O19" i="7"/>
  <c r="O22" i="7"/>
  <c r="O24" i="7"/>
  <c r="O25" i="7"/>
  <c r="O28" i="7"/>
  <c r="O29" i="7"/>
  <c r="O32" i="7"/>
  <c r="O33" i="7"/>
  <c r="O34" i="7"/>
  <c r="O35" i="7"/>
  <c r="O36" i="7"/>
  <c r="O37" i="7"/>
  <c r="O38" i="7"/>
  <c r="O41" i="7"/>
  <c r="O43" i="7"/>
  <c r="O45" i="7"/>
  <c r="O47" i="7"/>
  <c r="O48" i="7"/>
  <c r="O53" i="7"/>
  <c r="O54" i="7"/>
  <c r="O55" i="7"/>
  <c r="O57" i="7"/>
  <c r="O58" i="7"/>
  <c r="O59" i="7"/>
  <c r="O61" i="7"/>
  <c r="O62" i="7"/>
  <c r="O63" i="7"/>
  <c r="O65" i="7"/>
  <c r="O68" i="7"/>
  <c r="O70" i="7"/>
  <c r="O73" i="7"/>
  <c r="O74" i="7"/>
  <c r="O75" i="7"/>
  <c r="O77" i="7"/>
  <c r="O79" i="7"/>
  <c r="O12" i="13"/>
  <c r="O14" i="13"/>
  <c r="O16" i="13"/>
  <c r="O19" i="13"/>
  <c r="O22" i="13"/>
  <c r="O23" i="13"/>
  <c r="O24" i="13"/>
  <c r="O25" i="13"/>
  <c r="O28" i="13"/>
  <c r="O32" i="13"/>
  <c r="O33" i="13"/>
  <c r="O34" i="13"/>
  <c r="O35" i="13"/>
  <c r="O36" i="13"/>
  <c r="O39" i="13"/>
  <c r="O41" i="13"/>
  <c r="O45" i="13"/>
  <c r="O47" i="13"/>
  <c r="O54" i="13"/>
  <c r="O55" i="13"/>
  <c r="O57" i="13"/>
  <c r="O59" i="13"/>
  <c r="O61" i="13"/>
  <c r="O62" i="13"/>
  <c r="O63" i="13"/>
  <c r="O65" i="13"/>
  <c r="O68" i="13"/>
  <c r="O73" i="13"/>
  <c r="O75" i="13"/>
  <c r="O77" i="13"/>
  <c r="O79" i="13"/>
  <c r="O80" i="13"/>
  <c r="O16" i="10"/>
  <c r="O19" i="10"/>
  <c r="O22" i="10"/>
  <c r="O24" i="10"/>
  <c r="O28" i="10"/>
  <c r="O33" i="10"/>
  <c r="O34" i="10"/>
  <c r="O35" i="10"/>
  <c r="O36" i="10"/>
  <c r="O41" i="10"/>
  <c r="O45" i="10"/>
  <c r="O53" i="10"/>
  <c r="O55" i="10"/>
  <c r="O59" i="10"/>
  <c r="O61" i="10"/>
  <c r="O62" i="10"/>
  <c r="O63" i="10"/>
  <c r="O65" i="10"/>
  <c r="O70" i="10"/>
  <c r="O75" i="10"/>
  <c r="O77" i="10"/>
  <c r="O79" i="10"/>
  <c r="Q80" i="13" l="1"/>
  <c r="P80" i="13"/>
  <c r="C81" i="13"/>
  <c r="P72" i="13"/>
  <c r="P73" i="13"/>
  <c r="P74" i="13"/>
  <c r="P75" i="13"/>
  <c r="P76" i="13"/>
  <c r="P77" i="13"/>
  <c r="R77" i="13" s="1"/>
  <c r="P78" i="13"/>
  <c r="P79" i="13"/>
  <c r="K74" i="13"/>
  <c r="K75" i="13"/>
  <c r="L75" i="13" s="1"/>
  <c r="Q75" i="13" s="1"/>
  <c r="K76" i="13"/>
  <c r="K77" i="13"/>
  <c r="L77" i="13" s="1"/>
  <c r="Q77" i="13" s="1"/>
  <c r="K78" i="13"/>
  <c r="K79" i="13"/>
  <c r="L79" i="13" s="1"/>
  <c r="Q79" i="13" s="1"/>
  <c r="K73" i="13"/>
  <c r="L73" i="13" s="1"/>
  <c r="Q73" i="13" s="1"/>
  <c r="K12" i="10"/>
  <c r="O12" i="10" s="1"/>
  <c r="K13" i="10"/>
  <c r="O13" i="10" s="1"/>
  <c r="K14" i="10"/>
  <c r="O14" i="10" s="1"/>
  <c r="K15" i="10"/>
  <c r="O15" i="10" s="1"/>
  <c r="K16" i="10"/>
  <c r="K17" i="10"/>
  <c r="O17" i="10" s="1"/>
  <c r="K18" i="10"/>
  <c r="O18" i="10" s="1"/>
  <c r="K19" i="10"/>
  <c r="K20" i="10"/>
  <c r="O20" i="10" s="1"/>
  <c r="K21" i="10"/>
  <c r="O21" i="10" s="1"/>
  <c r="K22" i="10"/>
  <c r="K23" i="10"/>
  <c r="O23" i="10" s="1"/>
  <c r="K24" i="10"/>
  <c r="K25" i="10"/>
  <c r="O25" i="10" s="1"/>
  <c r="K26" i="10"/>
  <c r="O26" i="10" s="1"/>
  <c r="K27" i="10"/>
  <c r="O27" i="10" s="1"/>
  <c r="K28" i="10"/>
  <c r="K29" i="10"/>
  <c r="O29" i="10" s="1"/>
  <c r="K30" i="10"/>
  <c r="O30" i="10" s="1"/>
  <c r="K31" i="10"/>
  <c r="O31" i="10" s="1"/>
  <c r="K32" i="10"/>
  <c r="O32" i="10" s="1"/>
  <c r="K33" i="10"/>
  <c r="K34" i="10"/>
  <c r="L34" i="10" s="1"/>
  <c r="Q34" i="10" s="1"/>
  <c r="K35" i="10"/>
  <c r="K36" i="10"/>
  <c r="L36" i="10" s="1"/>
  <c r="Q36" i="10" s="1"/>
  <c r="K37" i="10"/>
  <c r="K38" i="10"/>
  <c r="K39" i="10"/>
  <c r="O39" i="10" s="1"/>
  <c r="K40" i="10"/>
  <c r="K41" i="10"/>
  <c r="K42" i="10"/>
  <c r="O42" i="10" s="1"/>
  <c r="K43" i="10"/>
  <c r="O43" i="10" s="1"/>
  <c r="K44" i="10"/>
  <c r="O44" i="10" s="1"/>
  <c r="K45" i="10"/>
  <c r="K46" i="10"/>
  <c r="O46" i="10" s="1"/>
  <c r="K47" i="10"/>
  <c r="O47" i="10" s="1"/>
  <c r="K48" i="10"/>
  <c r="O48" i="10" s="1"/>
  <c r="K49" i="10"/>
  <c r="O49" i="10" s="1"/>
  <c r="K50" i="10"/>
  <c r="O50" i="10" s="1"/>
  <c r="K51" i="10"/>
  <c r="O51" i="10" s="1"/>
  <c r="K52" i="10"/>
  <c r="K53" i="10"/>
  <c r="K54" i="10"/>
  <c r="K55" i="10"/>
  <c r="K56" i="10"/>
  <c r="K57" i="10"/>
  <c r="O57" i="10" s="1"/>
  <c r="K58" i="10"/>
  <c r="K59" i="10"/>
  <c r="K60" i="10"/>
  <c r="K61" i="10"/>
  <c r="K62" i="10"/>
  <c r="L62" i="10" s="1"/>
  <c r="Q62" i="10" s="1"/>
  <c r="K63" i="10"/>
  <c r="K64" i="10"/>
  <c r="K65" i="10"/>
  <c r="K66" i="10"/>
  <c r="K67" i="10"/>
  <c r="O67" i="10" s="1"/>
  <c r="K68" i="10"/>
  <c r="O68" i="10" s="1"/>
  <c r="K69" i="10"/>
  <c r="O69" i="10" s="1"/>
  <c r="K70" i="10"/>
  <c r="L70" i="10" s="1"/>
  <c r="Q70" i="10" s="1"/>
  <c r="K71" i="10"/>
  <c r="O71" i="10" s="1"/>
  <c r="K72" i="10"/>
  <c r="K73" i="10"/>
  <c r="O73" i="10" s="1"/>
  <c r="K74" i="10"/>
  <c r="O74" i="10" s="1"/>
  <c r="K75" i="10"/>
  <c r="K76" i="10"/>
  <c r="K77" i="10"/>
  <c r="K78" i="10"/>
  <c r="K79" i="10"/>
  <c r="L79" i="10" s="1"/>
  <c r="Q79" i="10" s="1"/>
  <c r="K11" i="10"/>
  <c r="O11" i="10" s="1"/>
  <c r="K12" i="7"/>
  <c r="K13" i="7"/>
  <c r="O13" i="7" s="1"/>
  <c r="K14" i="7"/>
  <c r="K15" i="7"/>
  <c r="O15" i="7" s="1"/>
  <c r="K16" i="7"/>
  <c r="K17" i="7"/>
  <c r="O17" i="7" s="1"/>
  <c r="K18" i="7"/>
  <c r="O18" i="7" s="1"/>
  <c r="K19" i="7"/>
  <c r="K20" i="7"/>
  <c r="O20" i="7" s="1"/>
  <c r="K21" i="7"/>
  <c r="O21" i="7" s="1"/>
  <c r="K22" i="7"/>
  <c r="K23" i="7"/>
  <c r="O23" i="7" s="1"/>
  <c r="K24" i="7"/>
  <c r="K25" i="7"/>
  <c r="K26" i="7"/>
  <c r="O26" i="7" s="1"/>
  <c r="K27" i="7"/>
  <c r="O27" i="7" s="1"/>
  <c r="K28" i="7"/>
  <c r="K29" i="7"/>
  <c r="K30" i="7"/>
  <c r="O30" i="7" s="1"/>
  <c r="K31" i="7"/>
  <c r="O31" i="7" s="1"/>
  <c r="K32" i="7"/>
  <c r="K33" i="7"/>
  <c r="K34" i="7"/>
  <c r="K35" i="7"/>
  <c r="K36" i="7"/>
  <c r="K37" i="7"/>
  <c r="L37" i="7" s="1"/>
  <c r="Q37" i="7" s="1"/>
  <c r="K38" i="7"/>
  <c r="K39" i="7"/>
  <c r="O39" i="7" s="1"/>
  <c r="K40" i="7"/>
  <c r="O40" i="7" s="1"/>
  <c r="K41" i="7"/>
  <c r="L41" i="7" s="1"/>
  <c r="Q41" i="7" s="1"/>
  <c r="K42" i="7"/>
  <c r="O42" i="7" s="1"/>
  <c r="K43" i="7"/>
  <c r="L43" i="7" s="1"/>
  <c r="Q43" i="7" s="1"/>
  <c r="K44" i="7"/>
  <c r="O44" i="7" s="1"/>
  <c r="K45" i="7"/>
  <c r="L45" i="7" s="1"/>
  <c r="Q45" i="7" s="1"/>
  <c r="K46" i="7"/>
  <c r="O46" i="7" s="1"/>
  <c r="K47" i="7"/>
  <c r="L47" i="7" s="1"/>
  <c r="Q47" i="7" s="1"/>
  <c r="K48" i="7"/>
  <c r="K49" i="7"/>
  <c r="K50" i="7"/>
  <c r="O50" i="7" s="1"/>
  <c r="K51" i="7"/>
  <c r="O51" i="7" s="1"/>
  <c r="K52" i="7"/>
  <c r="O52" i="7" s="1"/>
  <c r="K53" i="7"/>
  <c r="L53" i="7" s="1"/>
  <c r="Q53" i="7" s="1"/>
  <c r="K54" i="7"/>
  <c r="K55" i="7"/>
  <c r="K56" i="7"/>
  <c r="O56" i="7" s="1"/>
  <c r="K57" i="7"/>
  <c r="L57" i="7" s="1"/>
  <c r="Q57" i="7" s="1"/>
  <c r="K58" i="7"/>
  <c r="K59" i="7"/>
  <c r="L59" i="7" s="1"/>
  <c r="Q59" i="7" s="1"/>
  <c r="K60" i="7"/>
  <c r="O60" i="7" s="1"/>
  <c r="K61" i="7"/>
  <c r="L61" i="7" s="1"/>
  <c r="Q61" i="7" s="1"/>
  <c r="K62" i="7"/>
  <c r="K63" i="7"/>
  <c r="L63" i="7" s="1"/>
  <c r="Q63" i="7" s="1"/>
  <c r="K64" i="7"/>
  <c r="O64" i="7" s="1"/>
  <c r="K65" i="7"/>
  <c r="L65" i="7" s="1"/>
  <c r="Q65" i="7" s="1"/>
  <c r="K66" i="7"/>
  <c r="O66" i="7" s="1"/>
  <c r="K67" i="7"/>
  <c r="K68" i="7"/>
  <c r="L68" i="7" s="1"/>
  <c r="Q68" i="7" s="1"/>
  <c r="K69" i="7"/>
  <c r="K70" i="7"/>
  <c r="K71" i="7"/>
  <c r="K72" i="7"/>
  <c r="O72" i="7" s="1"/>
  <c r="K73" i="7"/>
  <c r="L73" i="7" s="1"/>
  <c r="Q73" i="7" s="1"/>
  <c r="K74" i="7"/>
  <c r="K75" i="7"/>
  <c r="L75" i="7" s="1"/>
  <c r="Q75" i="7" s="1"/>
  <c r="K76" i="7"/>
  <c r="O76" i="7" s="1"/>
  <c r="K77" i="7"/>
  <c r="L77" i="7" s="1"/>
  <c r="Q77" i="7" s="1"/>
  <c r="K78" i="7"/>
  <c r="K79" i="7"/>
  <c r="K12" i="13"/>
  <c r="K13" i="13"/>
  <c r="O13" i="13" s="1"/>
  <c r="K14" i="13"/>
  <c r="K15" i="13"/>
  <c r="O15" i="13" s="1"/>
  <c r="K16" i="13"/>
  <c r="K17" i="13"/>
  <c r="O17" i="13" s="1"/>
  <c r="K18" i="13"/>
  <c r="O18" i="13" s="1"/>
  <c r="K19" i="13"/>
  <c r="L19" i="13" s="1"/>
  <c r="Q19" i="13" s="1"/>
  <c r="K20" i="13"/>
  <c r="O20" i="13" s="1"/>
  <c r="K21" i="13"/>
  <c r="O21" i="13" s="1"/>
  <c r="K22" i="13"/>
  <c r="K23" i="13"/>
  <c r="L23" i="13" s="1"/>
  <c r="Q23" i="13" s="1"/>
  <c r="K24" i="13"/>
  <c r="K25" i="13"/>
  <c r="L25" i="13" s="1"/>
  <c r="Q25" i="13" s="1"/>
  <c r="K26" i="13"/>
  <c r="O26" i="13" s="1"/>
  <c r="K27" i="13"/>
  <c r="K28" i="13"/>
  <c r="K29" i="13"/>
  <c r="O29" i="13" s="1"/>
  <c r="K30" i="13"/>
  <c r="O30" i="13" s="1"/>
  <c r="K31" i="13"/>
  <c r="O31" i="13" s="1"/>
  <c r="K32" i="13"/>
  <c r="K33" i="13"/>
  <c r="L33" i="13" s="1"/>
  <c r="Q33" i="13" s="1"/>
  <c r="K34" i="13"/>
  <c r="K35" i="13"/>
  <c r="L35" i="13" s="1"/>
  <c r="Q35" i="13" s="1"/>
  <c r="K36" i="13"/>
  <c r="L36" i="13" s="1"/>
  <c r="Q36" i="13" s="1"/>
  <c r="K37" i="13"/>
  <c r="K38" i="13"/>
  <c r="O38" i="13" s="1"/>
  <c r="K39" i="13"/>
  <c r="L39" i="13" s="1"/>
  <c r="Q39" i="13" s="1"/>
  <c r="K40" i="13"/>
  <c r="O40" i="13" s="1"/>
  <c r="K41" i="13"/>
  <c r="L41" i="13" s="1"/>
  <c r="Q41" i="13" s="1"/>
  <c r="K42" i="13"/>
  <c r="O42" i="13" s="1"/>
  <c r="K43" i="13"/>
  <c r="K44" i="13"/>
  <c r="O44" i="13" s="1"/>
  <c r="K45" i="13"/>
  <c r="L45" i="13" s="1"/>
  <c r="Q45" i="13" s="1"/>
  <c r="K46" i="13"/>
  <c r="O46" i="13" s="1"/>
  <c r="K47" i="13"/>
  <c r="L47" i="13" s="1"/>
  <c r="Q47" i="13" s="1"/>
  <c r="K48" i="13"/>
  <c r="O48" i="13" s="1"/>
  <c r="K49" i="13"/>
  <c r="K50" i="13"/>
  <c r="K51" i="13"/>
  <c r="K52" i="13"/>
  <c r="O52" i="13" s="1"/>
  <c r="K53" i="13"/>
  <c r="K54" i="13"/>
  <c r="K55" i="13"/>
  <c r="L55" i="13" s="1"/>
  <c r="Q55" i="13" s="1"/>
  <c r="K56" i="13"/>
  <c r="O56" i="13" s="1"/>
  <c r="K57" i="13"/>
  <c r="L57" i="13" s="1"/>
  <c r="Q57" i="13" s="1"/>
  <c r="K58" i="13"/>
  <c r="O58" i="13" s="1"/>
  <c r="K59" i="13"/>
  <c r="L59" i="13" s="1"/>
  <c r="Q59" i="13" s="1"/>
  <c r="K60" i="13"/>
  <c r="O60" i="13" s="1"/>
  <c r="K61" i="13"/>
  <c r="L61" i="13" s="1"/>
  <c r="Q61" i="13" s="1"/>
  <c r="K62" i="13"/>
  <c r="L62" i="13" s="1"/>
  <c r="Q62" i="13" s="1"/>
  <c r="K63" i="13"/>
  <c r="L63" i="13" s="1"/>
  <c r="Q63" i="13" s="1"/>
  <c r="K64" i="13"/>
  <c r="K65" i="13"/>
  <c r="L65" i="13" s="1"/>
  <c r="Q65" i="13" s="1"/>
  <c r="K66" i="13"/>
  <c r="K67" i="13"/>
  <c r="K68" i="13"/>
  <c r="L68" i="13" s="1"/>
  <c r="Q68" i="13" s="1"/>
  <c r="K69" i="13"/>
  <c r="K70" i="13"/>
  <c r="O70" i="13" s="1"/>
  <c r="K71" i="13"/>
  <c r="K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L60" i="13"/>
  <c r="P59" i="13"/>
  <c r="P58" i="13"/>
  <c r="L58" i="13"/>
  <c r="P57" i="13"/>
  <c r="P56" i="13"/>
  <c r="P55" i="13"/>
  <c r="P54" i="13"/>
  <c r="L54" i="13"/>
  <c r="Q54" i="13" s="1"/>
  <c r="P53" i="13"/>
  <c r="P52" i="13"/>
  <c r="L52" i="13"/>
  <c r="P51" i="13"/>
  <c r="P50" i="13"/>
  <c r="P49" i="13"/>
  <c r="P48" i="13"/>
  <c r="L48" i="13"/>
  <c r="P47" i="13"/>
  <c r="P46" i="13"/>
  <c r="L46" i="13"/>
  <c r="P45" i="13"/>
  <c r="P44" i="13"/>
  <c r="L44" i="13"/>
  <c r="P43" i="13"/>
  <c r="P42" i="13"/>
  <c r="L42" i="13"/>
  <c r="P41" i="13"/>
  <c r="P40" i="13"/>
  <c r="L40" i="13"/>
  <c r="P39" i="13"/>
  <c r="P38" i="13"/>
  <c r="L38" i="13"/>
  <c r="P37" i="13"/>
  <c r="P36" i="13"/>
  <c r="P35" i="13"/>
  <c r="P34" i="13"/>
  <c r="L34" i="13"/>
  <c r="Q34" i="13" s="1"/>
  <c r="P33" i="13"/>
  <c r="P32" i="13"/>
  <c r="L32" i="13"/>
  <c r="Q32" i="13" s="1"/>
  <c r="P31" i="13"/>
  <c r="P30" i="13"/>
  <c r="L30" i="13"/>
  <c r="P29" i="13"/>
  <c r="P28" i="13"/>
  <c r="L28" i="13"/>
  <c r="Q28" i="13" s="1"/>
  <c r="P79" i="10"/>
  <c r="P78" i="10"/>
  <c r="P77" i="10"/>
  <c r="P76" i="10"/>
  <c r="P75" i="10"/>
  <c r="P74" i="10"/>
  <c r="L74" i="10"/>
  <c r="P73" i="10"/>
  <c r="L73" i="10"/>
  <c r="P72" i="10"/>
  <c r="P71" i="10"/>
  <c r="L71" i="10"/>
  <c r="P70" i="10"/>
  <c r="P69" i="10"/>
  <c r="R69" i="10"/>
  <c r="L69" i="10"/>
  <c r="P68" i="10"/>
  <c r="P67" i="10"/>
  <c r="L67" i="10"/>
  <c r="P66" i="10"/>
  <c r="P65" i="10"/>
  <c r="R65" i="10" s="1"/>
  <c r="L65" i="10"/>
  <c r="Q65" i="10" s="1"/>
  <c r="P64" i="10"/>
  <c r="P63" i="10"/>
  <c r="L63" i="10"/>
  <c r="Q63" i="10" s="1"/>
  <c r="P62" i="10"/>
  <c r="P61" i="10"/>
  <c r="L61" i="10"/>
  <c r="Q61" i="10" s="1"/>
  <c r="P60" i="10"/>
  <c r="P59" i="10"/>
  <c r="P58" i="10"/>
  <c r="P57" i="10"/>
  <c r="L57" i="10"/>
  <c r="P56" i="10"/>
  <c r="P55" i="10"/>
  <c r="L55" i="10"/>
  <c r="Q55" i="10" s="1"/>
  <c r="P54" i="10"/>
  <c r="P53" i="10"/>
  <c r="L53" i="10"/>
  <c r="Q53" i="10" s="1"/>
  <c r="P52" i="10"/>
  <c r="P51" i="10"/>
  <c r="L51" i="10"/>
  <c r="P50" i="10"/>
  <c r="L50" i="10"/>
  <c r="P49" i="10"/>
  <c r="L49" i="10"/>
  <c r="P48" i="10"/>
  <c r="L48" i="10"/>
  <c r="P47" i="10"/>
  <c r="L47" i="10"/>
  <c r="P46" i="10"/>
  <c r="L46" i="10"/>
  <c r="P45" i="10"/>
  <c r="L45" i="10"/>
  <c r="Q45" i="10" s="1"/>
  <c r="P44" i="10"/>
  <c r="L44" i="10"/>
  <c r="P43" i="10"/>
  <c r="L43" i="10"/>
  <c r="P42" i="10"/>
  <c r="L42" i="10"/>
  <c r="P41" i="10"/>
  <c r="P40" i="10"/>
  <c r="P39" i="10"/>
  <c r="L39" i="10"/>
  <c r="P38" i="10"/>
  <c r="P37" i="10"/>
  <c r="P36" i="10"/>
  <c r="R36" i="10"/>
  <c r="P35" i="10"/>
  <c r="P34" i="10"/>
  <c r="P79" i="7"/>
  <c r="L79" i="7"/>
  <c r="Q79" i="7" s="1"/>
  <c r="P78" i="7"/>
  <c r="P77" i="7"/>
  <c r="P76" i="7"/>
  <c r="P75" i="7"/>
  <c r="P74" i="7"/>
  <c r="L74" i="7"/>
  <c r="Q74" i="7" s="1"/>
  <c r="P73" i="7"/>
  <c r="P72" i="7"/>
  <c r="L72" i="7"/>
  <c r="P71" i="7"/>
  <c r="P70" i="7"/>
  <c r="L70" i="7"/>
  <c r="Q70" i="7" s="1"/>
  <c r="P69" i="7"/>
  <c r="P68" i="7"/>
  <c r="P67" i="7"/>
  <c r="P66" i="7"/>
  <c r="L66" i="7"/>
  <c r="P65" i="7"/>
  <c r="P64" i="7"/>
  <c r="P63" i="7"/>
  <c r="R63" i="7"/>
  <c r="P62" i="7"/>
  <c r="L62" i="7"/>
  <c r="Q62" i="7" s="1"/>
  <c r="P61" i="7"/>
  <c r="P60" i="7"/>
  <c r="P59" i="7"/>
  <c r="P58" i="7"/>
  <c r="L58" i="7"/>
  <c r="Q58" i="7" s="1"/>
  <c r="P57" i="7"/>
  <c r="P56" i="7"/>
  <c r="P55" i="7"/>
  <c r="L55" i="7"/>
  <c r="Q55" i="7" s="1"/>
  <c r="P54" i="7"/>
  <c r="R54" i="7"/>
  <c r="L54" i="7"/>
  <c r="Q54" i="7" s="1"/>
  <c r="P53" i="7"/>
  <c r="P52" i="7"/>
  <c r="L52" i="7"/>
  <c r="P51" i="7"/>
  <c r="L51" i="7"/>
  <c r="P50" i="7"/>
  <c r="R50" i="7" s="1"/>
  <c r="L50" i="7"/>
  <c r="P49" i="7"/>
  <c r="P48" i="7"/>
  <c r="L48" i="7"/>
  <c r="Q48" i="7" s="1"/>
  <c r="P47" i="7"/>
  <c r="R47" i="7" s="1"/>
  <c r="P46" i="7"/>
  <c r="L46" i="7"/>
  <c r="P45" i="7"/>
  <c r="P44" i="7"/>
  <c r="L44" i="7"/>
  <c r="P43" i="7"/>
  <c r="P42" i="7"/>
  <c r="L42" i="7"/>
  <c r="P41" i="7"/>
  <c r="P40" i="7"/>
  <c r="L40" i="7"/>
  <c r="P39" i="7"/>
  <c r="L39" i="7"/>
  <c r="P38" i="7"/>
  <c r="R38" i="7" s="1"/>
  <c r="L38" i="7"/>
  <c r="Q38" i="7" s="1"/>
  <c r="P37" i="7"/>
  <c r="P36" i="7"/>
  <c r="L36" i="7"/>
  <c r="Q36" i="7" s="1"/>
  <c r="P35" i="7"/>
  <c r="L35" i="7"/>
  <c r="Q35" i="7" s="1"/>
  <c r="P34" i="7"/>
  <c r="R34" i="7" s="1"/>
  <c r="L34" i="7"/>
  <c r="Q34" i="7" s="1"/>
  <c r="P33" i="4"/>
  <c r="R33" i="4" s="1"/>
  <c r="K33" i="4"/>
  <c r="L33" i="4" s="1"/>
  <c r="Q33" i="4" s="1"/>
  <c r="P32" i="4"/>
  <c r="K32" i="4"/>
  <c r="P31" i="4"/>
  <c r="K31" i="4"/>
  <c r="P30" i="4"/>
  <c r="K30" i="4"/>
  <c r="P29" i="4"/>
  <c r="K29" i="4"/>
  <c r="P28" i="4"/>
  <c r="K28" i="4"/>
  <c r="L28" i="4" s="1"/>
  <c r="Q28" i="4" s="1"/>
  <c r="P27" i="4"/>
  <c r="K27" i="4"/>
  <c r="P26" i="4"/>
  <c r="K26" i="4"/>
  <c r="P25" i="4"/>
  <c r="K25" i="4"/>
  <c r="P24" i="4"/>
  <c r="K24" i="4"/>
  <c r="L24" i="4" s="1"/>
  <c r="Q24" i="4" s="1"/>
  <c r="P23" i="4"/>
  <c r="K23" i="4"/>
  <c r="O23" i="4" s="1"/>
  <c r="P22" i="4"/>
  <c r="K22" i="4"/>
  <c r="L22" i="4" s="1"/>
  <c r="Q22" i="4" s="1"/>
  <c r="P21" i="4"/>
  <c r="K21" i="4"/>
  <c r="P20" i="4"/>
  <c r="K20" i="4"/>
  <c r="P19" i="4"/>
  <c r="K19" i="4"/>
  <c r="L19" i="4" s="1"/>
  <c r="Q19" i="4" s="1"/>
  <c r="P18" i="4"/>
  <c r="K18" i="4"/>
  <c r="P17" i="4"/>
  <c r="K17" i="4"/>
  <c r="L17" i="4" s="1"/>
  <c r="Q17" i="4" s="1"/>
  <c r="P16" i="4"/>
  <c r="K16" i="4"/>
  <c r="L16" i="4" s="1"/>
  <c r="Q16" i="4" s="1"/>
  <c r="P15" i="4"/>
  <c r="K15" i="4"/>
  <c r="P14" i="4"/>
  <c r="R14" i="4"/>
  <c r="K14" i="4"/>
  <c r="L14" i="4" s="1"/>
  <c r="Q14" i="4" s="1"/>
  <c r="P13" i="4"/>
  <c r="K13" i="4"/>
  <c r="P54" i="4"/>
  <c r="K54" i="4"/>
  <c r="L54" i="4" s="1"/>
  <c r="Q54" i="4" s="1"/>
  <c r="P53" i="4"/>
  <c r="R53" i="4" s="1"/>
  <c r="K53" i="4"/>
  <c r="L53" i="4" s="1"/>
  <c r="Q53" i="4" s="1"/>
  <c r="P52" i="4"/>
  <c r="K52" i="4"/>
  <c r="P51" i="4"/>
  <c r="K51" i="4"/>
  <c r="P50" i="4"/>
  <c r="K50" i="4"/>
  <c r="P49" i="4"/>
  <c r="K49" i="4"/>
  <c r="P48" i="4"/>
  <c r="K48" i="4"/>
  <c r="P47" i="4"/>
  <c r="K47" i="4"/>
  <c r="L47" i="4" s="1"/>
  <c r="Q47" i="4" s="1"/>
  <c r="P46" i="4"/>
  <c r="K46" i="4"/>
  <c r="P45" i="4"/>
  <c r="K45" i="4"/>
  <c r="L45" i="4" s="1"/>
  <c r="Q45" i="4" s="1"/>
  <c r="P44" i="4"/>
  <c r="K44" i="4"/>
  <c r="P43" i="4"/>
  <c r="K43" i="4"/>
  <c r="P42" i="4"/>
  <c r="K42" i="4"/>
  <c r="P41" i="4"/>
  <c r="K41" i="4"/>
  <c r="L41" i="4" s="1"/>
  <c r="Q41" i="4" s="1"/>
  <c r="P40" i="4"/>
  <c r="K40" i="4"/>
  <c r="L40" i="4" s="1"/>
  <c r="Q40" i="4" s="1"/>
  <c r="P39" i="4"/>
  <c r="K39" i="4"/>
  <c r="P38" i="4"/>
  <c r="K38" i="4"/>
  <c r="P37" i="4"/>
  <c r="K37" i="4"/>
  <c r="P36" i="4"/>
  <c r="K36" i="4"/>
  <c r="L36" i="4" s="1"/>
  <c r="Q36" i="4" s="1"/>
  <c r="P35" i="4"/>
  <c r="K35" i="4"/>
  <c r="L35" i="4" s="1"/>
  <c r="Q35" i="4" s="1"/>
  <c r="P34" i="4"/>
  <c r="K34" i="4"/>
  <c r="L34" i="4" s="1"/>
  <c r="Q34" i="4" s="1"/>
  <c r="P75" i="4"/>
  <c r="K75" i="4"/>
  <c r="L75" i="4" s="1"/>
  <c r="Q75" i="4" s="1"/>
  <c r="P74" i="4"/>
  <c r="K74" i="4"/>
  <c r="P73" i="4"/>
  <c r="K73" i="4"/>
  <c r="P72" i="4"/>
  <c r="K72" i="4"/>
  <c r="L72" i="4" s="1"/>
  <c r="Q72" i="4" s="1"/>
  <c r="P71" i="4"/>
  <c r="K71" i="4"/>
  <c r="P70" i="4"/>
  <c r="K70" i="4"/>
  <c r="L70" i="4" s="1"/>
  <c r="Q70" i="4" s="1"/>
  <c r="P69" i="4"/>
  <c r="K69" i="4"/>
  <c r="P68" i="4"/>
  <c r="K68" i="4"/>
  <c r="L68" i="4" s="1"/>
  <c r="Q68" i="4" s="1"/>
  <c r="P67" i="4"/>
  <c r="K67" i="4"/>
  <c r="P66" i="4"/>
  <c r="K66" i="4"/>
  <c r="P65" i="4"/>
  <c r="K65" i="4"/>
  <c r="L65" i="4" s="1"/>
  <c r="Q65" i="4" s="1"/>
  <c r="P64" i="4"/>
  <c r="K64" i="4"/>
  <c r="P63" i="4"/>
  <c r="K63" i="4"/>
  <c r="L63" i="4" s="1"/>
  <c r="Q63" i="4" s="1"/>
  <c r="P62" i="4"/>
  <c r="K62" i="4"/>
  <c r="L62" i="4" s="1"/>
  <c r="Q62" i="4" s="1"/>
  <c r="P61" i="4"/>
  <c r="K61" i="4"/>
  <c r="L61" i="4" s="1"/>
  <c r="Q61" i="4" s="1"/>
  <c r="P60" i="4"/>
  <c r="K60" i="4"/>
  <c r="P59" i="4"/>
  <c r="K59" i="4"/>
  <c r="P58" i="4"/>
  <c r="K58" i="4"/>
  <c r="P57" i="4"/>
  <c r="K57" i="4"/>
  <c r="L57" i="4" s="1"/>
  <c r="Q57" i="4" s="1"/>
  <c r="P56" i="4"/>
  <c r="K56" i="4"/>
  <c r="P55" i="4"/>
  <c r="K55" i="4"/>
  <c r="L55" i="4" s="1"/>
  <c r="Q55" i="4" s="1"/>
  <c r="P27" i="13"/>
  <c r="P26" i="13"/>
  <c r="L26" i="13"/>
  <c r="P25" i="13"/>
  <c r="P24" i="13"/>
  <c r="L24" i="13"/>
  <c r="Q24" i="13" s="1"/>
  <c r="P23" i="13"/>
  <c r="P22" i="13"/>
  <c r="L22" i="13"/>
  <c r="Q22" i="13" s="1"/>
  <c r="P21" i="13"/>
  <c r="L21" i="13"/>
  <c r="P20" i="13"/>
  <c r="L20" i="13"/>
  <c r="P19" i="13"/>
  <c r="P18" i="13"/>
  <c r="L18" i="13"/>
  <c r="P17" i="13"/>
  <c r="L17" i="13"/>
  <c r="P16" i="13"/>
  <c r="L16" i="13"/>
  <c r="Q16" i="13" s="1"/>
  <c r="P15" i="13"/>
  <c r="P14" i="13"/>
  <c r="L14" i="13"/>
  <c r="Q14" i="13" s="1"/>
  <c r="P13" i="13"/>
  <c r="L13" i="13"/>
  <c r="P12" i="13"/>
  <c r="L12" i="13"/>
  <c r="P11" i="13"/>
  <c r="K11" i="13"/>
  <c r="L68" i="10" l="1"/>
  <c r="Q68" i="10" s="1"/>
  <c r="L37" i="10"/>
  <c r="O37" i="10"/>
  <c r="L76" i="10"/>
  <c r="O76" i="10"/>
  <c r="L72" i="10"/>
  <c r="O72" i="10"/>
  <c r="Q72" i="10" s="1"/>
  <c r="L64" i="10"/>
  <c r="O64" i="10"/>
  <c r="L60" i="10"/>
  <c r="O60" i="10"/>
  <c r="L56" i="10"/>
  <c r="O56" i="10"/>
  <c r="L52" i="10"/>
  <c r="O52" i="10"/>
  <c r="Q52" i="10" s="1"/>
  <c r="L40" i="10"/>
  <c r="O40" i="10"/>
  <c r="R40" i="10" s="1"/>
  <c r="L78" i="10"/>
  <c r="O78" i="10"/>
  <c r="R78" i="10" s="1"/>
  <c r="L66" i="10"/>
  <c r="O66" i="10"/>
  <c r="L58" i="10"/>
  <c r="O58" i="10"/>
  <c r="L54" i="10"/>
  <c r="O54" i="10"/>
  <c r="R54" i="10" s="1"/>
  <c r="L38" i="10"/>
  <c r="O38" i="10"/>
  <c r="R38" i="10" s="1"/>
  <c r="L29" i="13"/>
  <c r="Q29" i="13" s="1"/>
  <c r="L31" i="13"/>
  <c r="L56" i="13"/>
  <c r="Q56" i="13" s="1"/>
  <c r="L66" i="13"/>
  <c r="O66" i="13"/>
  <c r="L50" i="13"/>
  <c r="O50" i="13"/>
  <c r="R50" i="13" s="1"/>
  <c r="L76" i="13"/>
  <c r="O76" i="13"/>
  <c r="R76" i="13" s="1"/>
  <c r="L27" i="13"/>
  <c r="O27" i="13"/>
  <c r="R27" i="13" s="1"/>
  <c r="L15" i="13"/>
  <c r="Q15" i="13" s="1"/>
  <c r="L69" i="13"/>
  <c r="O69" i="13"/>
  <c r="L53" i="13"/>
  <c r="O53" i="13"/>
  <c r="L49" i="13"/>
  <c r="Q49" i="13" s="1"/>
  <c r="O49" i="13"/>
  <c r="L37" i="13"/>
  <c r="O37" i="13"/>
  <c r="L71" i="13"/>
  <c r="Q71" i="13" s="1"/>
  <c r="O71" i="13"/>
  <c r="L67" i="13"/>
  <c r="O67" i="13"/>
  <c r="L51" i="13"/>
  <c r="O51" i="13"/>
  <c r="L43" i="13"/>
  <c r="O43" i="13"/>
  <c r="L11" i="13"/>
  <c r="O11" i="13"/>
  <c r="L72" i="13"/>
  <c r="O72" i="13"/>
  <c r="L64" i="13"/>
  <c r="Q64" i="13" s="1"/>
  <c r="O64" i="13"/>
  <c r="L78" i="13"/>
  <c r="O78" i="13"/>
  <c r="R78" i="13" s="1"/>
  <c r="L74" i="13"/>
  <c r="O74" i="13"/>
  <c r="R74" i="13" s="1"/>
  <c r="L64" i="7"/>
  <c r="L60" i="7"/>
  <c r="L56" i="7"/>
  <c r="L76" i="7"/>
  <c r="L71" i="7"/>
  <c r="O71" i="7"/>
  <c r="Q71" i="7" s="1"/>
  <c r="L67" i="7"/>
  <c r="O67" i="7"/>
  <c r="L78" i="7"/>
  <c r="O78" i="7"/>
  <c r="L69" i="7"/>
  <c r="O69" i="7"/>
  <c r="R69" i="7" s="1"/>
  <c r="L49" i="7"/>
  <c r="O49" i="7"/>
  <c r="L60" i="4"/>
  <c r="Q60" i="4" s="1"/>
  <c r="O60" i="4"/>
  <c r="R60" i="4" s="1"/>
  <c r="L64" i="4"/>
  <c r="Q64" i="4" s="1"/>
  <c r="O64" i="4"/>
  <c r="R64" i="4" s="1"/>
  <c r="L15" i="4"/>
  <c r="Q15" i="4" s="1"/>
  <c r="O15" i="4"/>
  <c r="L21" i="4"/>
  <c r="Q21" i="4" s="1"/>
  <c r="O21" i="4"/>
  <c r="L25" i="4"/>
  <c r="Q25" i="4" s="1"/>
  <c r="O25" i="4"/>
  <c r="L27" i="4"/>
  <c r="Q27" i="4" s="1"/>
  <c r="O27" i="4"/>
  <c r="L29" i="4"/>
  <c r="Q29" i="4" s="1"/>
  <c r="O29" i="4"/>
  <c r="R29" i="4" s="1"/>
  <c r="L31" i="4"/>
  <c r="O31" i="4"/>
  <c r="L66" i="4"/>
  <c r="Q66" i="4" s="1"/>
  <c r="O66" i="4"/>
  <c r="R66" i="4" s="1"/>
  <c r="L74" i="4"/>
  <c r="O74" i="4"/>
  <c r="L38" i="4"/>
  <c r="Q38" i="4" s="1"/>
  <c r="O38" i="4"/>
  <c r="R38" i="4" s="1"/>
  <c r="L42" i="4"/>
  <c r="Q42" i="4" s="1"/>
  <c r="O42" i="4"/>
  <c r="L44" i="4"/>
  <c r="Q44" i="4" s="1"/>
  <c r="O44" i="4"/>
  <c r="L46" i="4"/>
  <c r="O46" i="4"/>
  <c r="L48" i="4"/>
  <c r="Q48" i="4" s="1"/>
  <c r="O48" i="4"/>
  <c r="R48" i="4" s="1"/>
  <c r="L50" i="4"/>
  <c r="Q50" i="4" s="1"/>
  <c r="O50" i="4"/>
  <c r="L52" i="4"/>
  <c r="O52" i="4"/>
  <c r="R52" i="4" s="1"/>
  <c r="L58" i="4"/>
  <c r="O58" i="4"/>
  <c r="L59" i="4"/>
  <c r="Q59" i="4" s="1"/>
  <c r="O59" i="4"/>
  <c r="L18" i="4"/>
  <c r="Q18" i="4" s="1"/>
  <c r="O18" i="4"/>
  <c r="L20" i="4"/>
  <c r="Q20" i="4" s="1"/>
  <c r="O20" i="4"/>
  <c r="L26" i="4"/>
  <c r="O26" i="4"/>
  <c r="L30" i="4"/>
  <c r="O30" i="4"/>
  <c r="R30" i="4" s="1"/>
  <c r="L32" i="4"/>
  <c r="O32" i="4"/>
  <c r="L56" i="4"/>
  <c r="O56" i="4"/>
  <c r="R56" i="4" s="1"/>
  <c r="L67" i="4"/>
  <c r="O67" i="4"/>
  <c r="L69" i="4"/>
  <c r="O69" i="4"/>
  <c r="R69" i="4" s="1"/>
  <c r="L71" i="4"/>
  <c r="O71" i="4"/>
  <c r="L73" i="4"/>
  <c r="O73" i="4"/>
  <c r="L37" i="4"/>
  <c r="O37" i="4"/>
  <c r="L39" i="4"/>
  <c r="Q39" i="4" s="1"/>
  <c r="O39" i="4"/>
  <c r="R39" i="4" s="1"/>
  <c r="L43" i="4"/>
  <c r="O43" i="4"/>
  <c r="L49" i="4"/>
  <c r="Q49" i="4" s="1"/>
  <c r="O49" i="4"/>
  <c r="L51" i="4"/>
  <c r="O51" i="4"/>
  <c r="L13" i="4"/>
  <c r="Q13" i="4" s="1"/>
  <c r="O13" i="4"/>
  <c r="R13" i="4" s="1"/>
  <c r="R36" i="7"/>
  <c r="R43" i="7"/>
  <c r="R52" i="7"/>
  <c r="R59" i="7"/>
  <c r="R48" i="7"/>
  <c r="R78" i="7"/>
  <c r="R74" i="10"/>
  <c r="R48" i="10"/>
  <c r="Q46" i="10"/>
  <c r="R46" i="10"/>
  <c r="Q42" i="10"/>
  <c r="R39" i="10"/>
  <c r="Q60" i="10"/>
  <c r="R34" i="10"/>
  <c r="Q75" i="10"/>
  <c r="Q71" i="10"/>
  <c r="Q74" i="10"/>
  <c r="Q35" i="10"/>
  <c r="Q67" i="10"/>
  <c r="Q73" i="10"/>
  <c r="Q60" i="13"/>
  <c r="R64" i="7"/>
  <c r="Q64" i="7"/>
  <c r="Q60" i="7"/>
  <c r="Q51" i="7"/>
  <c r="Q39" i="7"/>
  <c r="Q44" i="7"/>
  <c r="Q46" i="7"/>
  <c r="R66" i="7"/>
  <c r="R70" i="7"/>
  <c r="R74" i="7"/>
  <c r="Q76" i="7"/>
  <c r="R39" i="7"/>
  <c r="Q42" i="7"/>
  <c r="Q50" i="7"/>
  <c r="R68" i="7"/>
  <c r="R75" i="7"/>
  <c r="Q49" i="7"/>
  <c r="R59" i="4"/>
  <c r="L23" i="4"/>
  <c r="Q23" i="4" s="1"/>
  <c r="R55" i="4"/>
  <c r="R74" i="4"/>
  <c r="R75" i="4"/>
  <c r="R21" i="4"/>
  <c r="R71" i="4"/>
  <c r="R67" i="4"/>
  <c r="R58" i="4"/>
  <c r="Q46" i="4"/>
  <c r="R17" i="4"/>
  <c r="Q58" i="4"/>
  <c r="R42" i="4"/>
  <c r="R45" i="4"/>
  <c r="R25" i="4"/>
  <c r="Q66" i="13"/>
  <c r="R79" i="13"/>
  <c r="Q76" i="13"/>
  <c r="R75" i="13"/>
  <c r="R11" i="13"/>
  <c r="R63" i="13"/>
  <c r="R73" i="13"/>
  <c r="Q13" i="13"/>
  <c r="Q17" i="13"/>
  <c r="Q38" i="13"/>
  <c r="R42" i="13"/>
  <c r="Q46" i="13"/>
  <c r="R67" i="13"/>
  <c r="R40" i="13"/>
  <c r="Q53" i="13"/>
  <c r="R13" i="13"/>
  <c r="Q20" i="13"/>
  <c r="Q26" i="13"/>
  <c r="R31" i="13"/>
  <c r="Q48" i="13"/>
  <c r="Q58" i="13"/>
  <c r="R65" i="13"/>
  <c r="Q42" i="13"/>
  <c r="Q52" i="13"/>
  <c r="Q51" i="13"/>
  <c r="R20" i="13"/>
  <c r="R26" i="13"/>
  <c r="R28" i="13"/>
  <c r="Q31" i="13"/>
  <c r="R32" i="13"/>
  <c r="Q44" i="13"/>
  <c r="R61" i="13"/>
  <c r="R71" i="13"/>
  <c r="Q50" i="13"/>
  <c r="L70" i="13"/>
  <c r="Q70" i="13" s="1"/>
  <c r="R69" i="13"/>
  <c r="R59" i="13"/>
  <c r="R57" i="13"/>
  <c r="R55" i="13"/>
  <c r="R53" i="13"/>
  <c r="R51" i="13"/>
  <c r="R47" i="13"/>
  <c r="R46" i="13"/>
  <c r="R44" i="13"/>
  <c r="R43" i="13"/>
  <c r="R48" i="13"/>
  <c r="Q40" i="13"/>
  <c r="R39" i="13"/>
  <c r="R38" i="13"/>
  <c r="Q37" i="13"/>
  <c r="R36" i="13"/>
  <c r="R35" i="13"/>
  <c r="R34" i="13"/>
  <c r="Q30" i="13"/>
  <c r="R30" i="13"/>
  <c r="R25" i="13"/>
  <c r="R21" i="13"/>
  <c r="R18" i="13"/>
  <c r="Q18" i="13"/>
  <c r="R23" i="13"/>
  <c r="R17" i="13"/>
  <c r="R12" i="13"/>
  <c r="R79" i="7"/>
  <c r="Q78" i="7"/>
  <c r="R76" i="7"/>
  <c r="Q72" i="7"/>
  <c r="R72" i="7"/>
  <c r="R71" i="7"/>
  <c r="R67" i="7"/>
  <c r="Q66" i="7"/>
  <c r="R62" i="7"/>
  <c r="R60" i="7"/>
  <c r="R58" i="7"/>
  <c r="Q56" i="7"/>
  <c r="R56" i="7"/>
  <c r="R55" i="7"/>
  <c r="Q52" i="7"/>
  <c r="R51" i="7"/>
  <c r="R46" i="7"/>
  <c r="R44" i="7"/>
  <c r="R42" i="7"/>
  <c r="Q40" i="7"/>
  <c r="R40" i="7"/>
  <c r="R35" i="7"/>
  <c r="R65" i="4"/>
  <c r="R72" i="4"/>
  <c r="R70" i="4"/>
  <c r="R63" i="4"/>
  <c r="R62" i="4"/>
  <c r="Q74" i="4"/>
  <c r="R68" i="4"/>
  <c r="R57" i="4"/>
  <c r="R54" i="4"/>
  <c r="Q52" i="4"/>
  <c r="R50" i="4"/>
  <c r="R49" i="4"/>
  <c r="R47" i="4"/>
  <c r="R41" i="4"/>
  <c r="R37" i="4"/>
  <c r="R35" i="4"/>
  <c r="R34" i="4"/>
  <c r="R32" i="4"/>
  <c r="Q31" i="4"/>
  <c r="R31" i="4"/>
  <c r="R27" i="4"/>
  <c r="R23" i="4"/>
  <c r="R19" i="4"/>
  <c r="Q78" i="10"/>
  <c r="Q77" i="10"/>
  <c r="R70" i="10"/>
  <c r="R71" i="10"/>
  <c r="R67" i="10"/>
  <c r="R75" i="10"/>
  <c r="Q69" i="10"/>
  <c r="Q59" i="10"/>
  <c r="Q57" i="10"/>
  <c r="Q51" i="10"/>
  <c r="Q50" i="10"/>
  <c r="Q49" i="10"/>
  <c r="Q47" i="10"/>
  <c r="Q44" i="10"/>
  <c r="Q43" i="10"/>
  <c r="Q41" i="10"/>
  <c r="Q48" i="10"/>
  <c r="Q39" i="10"/>
  <c r="Q37" i="10"/>
  <c r="R44" i="10"/>
  <c r="R50" i="10"/>
  <c r="R58" i="10"/>
  <c r="R62" i="10"/>
  <c r="R66" i="10"/>
  <c r="R37" i="10"/>
  <c r="R42" i="10"/>
  <c r="R43" i="10"/>
  <c r="R47" i="10"/>
  <c r="R52" i="10"/>
  <c r="R56" i="10"/>
  <c r="R60" i="10"/>
  <c r="R63" i="10"/>
  <c r="R73" i="10"/>
  <c r="R77" i="10"/>
  <c r="R37" i="7"/>
  <c r="R45" i="7"/>
  <c r="R53" i="7"/>
  <c r="R61" i="7"/>
  <c r="R77" i="7"/>
  <c r="R41" i="7"/>
  <c r="R49" i="7"/>
  <c r="R57" i="7"/>
  <c r="R65" i="7"/>
  <c r="R73" i="7"/>
  <c r="R41" i="10"/>
  <c r="R49" i="10"/>
  <c r="R53" i="10"/>
  <c r="R57" i="10"/>
  <c r="R61" i="10"/>
  <c r="R68" i="10"/>
  <c r="R76" i="10"/>
  <c r="R35" i="10"/>
  <c r="R45" i="10"/>
  <c r="R51" i="10"/>
  <c r="R55" i="10"/>
  <c r="R59" i="10"/>
  <c r="R64" i="10"/>
  <c r="R72" i="10"/>
  <c r="R79" i="10"/>
  <c r="R22" i="13"/>
  <c r="R33" i="13"/>
  <c r="R41" i="13"/>
  <c r="R49" i="13"/>
  <c r="R54" i="13"/>
  <c r="R58" i="13"/>
  <c r="R62" i="13"/>
  <c r="R66" i="13"/>
  <c r="R70" i="13"/>
  <c r="R19" i="13"/>
  <c r="R24" i="13"/>
  <c r="R29" i="13"/>
  <c r="R37" i="13"/>
  <c r="R45" i="13"/>
  <c r="R52" i="13"/>
  <c r="R56" i="13"/>
  <c r="R60" i="13"/>
  <c r="R64" i="13"/>
  <c r="R68" i="13"/>
  <c r="R72" i="13"/>
  <c r="R14" i="13"/>
  <c r="R15" i="13"/>
  <c r="R16" i="13"/>
  <c r="Q12" i="13"/>
  <c r="Q21" i="13"/>
  <c r="R36" i="4"/>
  <c r="R16" i="4"/>
  <c r="R18" i="4"/>
  <c r="R20" i="4"/>
  <c r="R22" i="4"/>
  <c r="R24" i="4"/>
  <c r="R26" i="4"/>
  <c r="R28" i="4"/>
  <c r="R61" i="4"/>
  <c r="R44" i="4"/>
  <c r="R40" i="4"/>
  <c r="R46" i="4"/>
  <c r="P27" i="10"/>
  <c r="R27" i="10" s="1"/>
  <c r="L27" i="10"/>
  <c r="P26" i="10"/>
  <c r="L26" i="10"/>
  <c r="P25" i="10"/>
  <c r="L25" i="10"/>
  <c r="P24" i="10"/>
  <c r="L24" i="10"/>
  <c r="Q24" i="10" s="1"/>
  <c r="P23" i="10"/>
  <c r="L23" i="10"/>
  <c r="P22" i="10"/>
  <c r="L22" i="10"/>
  <c r="Q22" i="10" s="1"/>
  <c r="P21" i="10"/>
  <c r="L21" i="10"/>
  <c r="P20" i="10"/>
  <c r="L20" i="10"/>
  <c r="P19" i="10"/>
  <c r="L19" i="10"/>
  <c r="Q19" i="10" s="1"/>
  <c r="P18" i="10"/>
  <c r="L18" i="10"/>
  <c r="P27" i="7"/>
  <c r="L27" i="7"/>
  <c r="P26" i="7"/>
  <c r="L26" i="7"/>
  <c r="P25" i="7"/>
  <c r="L25" i="7"/>
  <c r="P24" i="7"/>
  <c r="R24" i="7" s="1"/>
  <c r="L24" i="7"/>
  <c r="Q24" i="7" s="1"/>
  <c r="P23" i="7"/>
  <c r="L23" i="7"/>
  <c r="P22" i="7"/>
  <c r="L22" i="7"/>
  <c r="P21" i="7"/>
  <c r="L21" i="7"/>
  <c r="P20" i="7"/>
  <c r="L20" i="7"/>
  <c r="P19" i="7"/>
  <c r="L19" i="7"/>
  <c r="Q19" i="7" s="1"/>
  <c r="P18" i="7"/>
  <c r="L18" i="7"/>
  <c r="L12" i="10"/>
  <c r="L13" i="10"/>
  <c r="L14" i="10"/>
  <c r="L15" i="10"/>
  <c r="L16" i="10"/>
  <c r="L29" i="10"/>
  <c r="L30" i="10"/>
  <c r="L31" i="10"/>
  <c r="L32" i="10"/>
  <c r="L11" i="10"/>
  <c r="C81" i="10"/>
  <c r="Q80" i="10"/>
  <c r="P80" i="10"/>
  <c r="L80" i="10"/>
  <c r="P33" i="10"/>
  <c r="L33" i="10"/>
  <c r="P32" i="10"/>
  <c r="P31" i="10"/>
  <c r="P30" i="10"/>
  <c r="P29" i="10"/>
  <c r="P28" i="10"/>
  <c r="L28" i="10"/>
  <c r="P17" i="10"/>
  <c r="L17" i="10"/>
  <c r="P16" i="10"/>
  <c r="P15" i="10"/>
  <c r="P14" i="10"/>
  <c r="P13" i="10"/>
  <c r="P12" i="10"/>
  <c r="P11" i="10"/>
  <c r="L12" i="7"/>
  <c r="L13" i="7"/>
  <c r="L14" i="7"/>
  <c r="L15" i="7"/>
  <c r="L16" i="7"/>
  <c r="L17" i="7"/>
  <c r="L28" i="7"/>
  <c r="L29" i="7"/>
  <c r="L30" i="7"/>
  <c r="L31" i="7"/>
  <c r="L32" i="7"/>
  <c r="L33" i="7"/>
  <c r="K11" i="7"/>
  <c r="C81" i="7"/>
  <c r="Q80" i="7"/>
  <c r="P80" i="7"/>
  <c r="L80" i="7"/>
  <c r="P33" i="7"/>
  <c r="P32" i="7"/>
  <c r="P31" i="7"/>
  <c r="P30" i="7"/>
  <c r="P29" i="7"/>
  <c r="P28" i="7"/>
  <c r="P17" i="7"/>
  <c r="P16" i="7"/>
  <c r="P15" i="7"/>
  <c r="P14" i="7"/>
  <c r="P13" i="7"/>
  <c r="P12" i="7"/>
  <c r="P11" i="7"/>
  <c r="C81" i="4"/>
  <c r="Q80" i="4"/>
  <c r="P80" i="4"/>
  <c r="L80" i="4"/>
  <c r="P79" i="4"/>
  <c r="K79" i="4"/>
  <c r="P78" i="4"/>
  <c r="K78" i="4"/>
  <c r="P77" i="4"/>
  <c r="K77" i="4"/>
  <c r="L77" i="4" s="1"/>
  <c r="P76" i="4"/>
  <c r="K76" i="4"/>
  <c r="P12" i="4"/>
  <c r="K12" i="4"/>
  <c r="P11" i="4"/>
  <c r="K11" i="4"/>
  <c r="Q38" i="10" l="1"/>
  <c r="Q54" i="10"/>
  <c r="Q66" i="10"/>
  <c r="Q40" i="10"/>
  <c r="Q56" i="10"/>
  <c r="Q64" i="10"/>
  <c r="Q76" i="10"/>
  <c r="Q58" i="10"/>
  <c r="Q11" i="13"/>
  <c r="Q78" i="13"/>
  <c r="Q72" i="13"/>
  <c r="Q43" i="13"/>
  <c r="Q67" i="13"/>
  <c r="Q69" i="13"/>
  <c r="Q27" i="13"/>
  <c r="Q74" i="13"/>
  <c r="Q67" i="7"/>
  <c r="Q69" i="7"/>
  <c r="L11" i="7"/>
  <c r="O11" i="7"/>
  <c r="R11" i="7" s="1"/>
  <c r="Q51" i="4"/>
  <c r="Q71" i="4"/>
  <c r="R51" i="4"/>
  <c r="Q73" i="4"/>
  <c r="Q30" i="4"/>
  <c r="R73" i="4"/>
  <c r="Q69" i="4"/>
  <c r="Q43" i="4"/>
  <c r="Q37" i="4"/>
  <c r="Q67" i="4"/>
  <c r="Q32" i="4"/>
  <c r="Q26" i="4"/>
  <c r="Q56" i="4"/>
  <c r="L76" i="4"/>
  <c r="O76" i="4"/>
  <c r="R76" i="4" s="1"/>
  <c r="L12" i="4"/>
  <c r="O12" i="4"/>
  <c r="R12" i="4" s="1"/>
  <c r="L11" i="4"/>
  <c r="O11" i="4"/>
  <c r="L78" i="4"/>
  <c r="O78" i="4"/>
  <c r="R78" i="4" s="1"/>
  <c r="Q27" i="10"/>
  <c r="Q32" i="10"/>
  <c r="Q25" i="10"/>
  <c r="Q18" i="10"/>
  <c r="Q26" i="7"/>
  <c r="Q20" i="7"/>
  <c r="Q30" i="7"/>
  <c r="R43" i="4"/>
  <c r="R15" i="4"/>
  <c r="R11" i="4"/>
  <c r="Q27" i="7"/>
  <c r="Q20" i="10"/>
  <c r="R27" i="7"/>
  <c r="R26" i="10"/>
  <c r="R22" i="10"/>
  <c r="Q28" i="10"/>
  <c r="Q26" i="10"/>
  <c r="R25" i="10"/>
  <c r="Q23" i="10"/>
  <c r="R23" i="10"/>
  <c r="Q21" i="10"/>
  <c r="R21" i="10"/>
  <c r="R19" i="10"/>
  <c r="R18" i="10"/>
  <c r="Q14" i="10"/>
  <c r="Q12" i="10"/>
  <c r="Q11" i="10"/>
  <c r="Q22" i="7"/>
  <c r="Q25" i="7"/>
  <c r="Q23" i="7"/>
  <c r="R23" i="7"/>
  <c r="Q21" i="7"/>
  <c r="Q18" i="7"/>
  <c r="R19" i="7"/>
  <c r="R21" i="7"/>
  <c r="R22" i="7"/>
  <c r="R26" i="7"/>
  <c r="R25" i="7"/>
  <c r="R20" i="10"/>
  <c r="R24" i="10"/>
  <c r="R18" i="7"/>
  <c r="R20" i="7"/>
  <c r="Q16" i="10"/>
  <c r="Q17" i="10"/>
  <c r="Q15" i="10"/>
  <c r="Q16" i="7"/>
  <c r="Q12" i="7"/>
  <c r="Q77" i="4"/>
  <c r="Q28" i="7"/>
  <c r="Q14" i="7"/>
  <c r="Q17" i="7"/>
  <c r="Q32" i="7"/>
  <c r="Q30" i="10"/>
  <c r="Q31" i="10"/>
  <c r="Q33" i="10"/>
  <c r="Q29" i="10"/>
  <c r="Q13" i="10"/>
  <c r="R12" i="10"/>
  <c r="R16" i="10"/>
  <c r="R30" i="10"/>
  <c r="R14" i="10"/>
  <c r="R28" i="10"/>
  <c r="R32" i="10"/>
  <c r="R11" i="10"/>
  <c r="R13" i="10"/>
  <c r="R15" i="10"/>
  <c r="R17" i="10"/>
  <c r="R29" i="10"/>
  <c r="R31" i="10"/>
  <c r="R33" i="10"/>
  <c r="Q31" i="7"/>
  <c r="Q33" i="7"/>
  <c r="Q29" i="7"/>
  <c r="Q15" i="7"/>
  <c r="Q13" i="7"/>
  <c r="R12" i="7"/>
  <c r="R16" i="7"/>
  <c r="R30" i="7"/>
  <c r="R14" i="7"/>
  <c r="R28" i="7"/>
  <c r="R32" i="7"/>
  <c r="R13" i="7"/>
  <c r="R15" i="7"/>
  <c r="R17" i="7"/>
  <c r="R29" i="7"/>
  <c r="R31" i="7"/>
  <c r="R33" i="7"/>
  <c r="R77" i="4"/>
  <c r="R79" i="4"/>
  <c r="L79" i="4"/>
  <c r="Q79" i="4" s="1"/>
  <c r="Q11" i="7" l="1"/>
  <c r="Q11" i="4"/>
  <c r="Q78" i="4"/>
  <c r="Q76" i="4"/>
  <c r="Q12" i="4"/>
</calcChain>
</file>

<file path=xl/sharedStrings.xml><?xml version="1.0" encoding="utf-8"?>
<sst xmlns="http://schemas.openxmlformats.org/spreadsheetml/2006/main" count="1001" uniqueCount="236">
  <si>
    <t>SỞ GD&amp;ĐT TỈNH BÌNH DƯƠNG</t>
  </si>
  <si>
    <t>CỘNG HÒA XÃ HỘI CHỦ NGHĨA VIỆT NAM</t>
  </si>
  <si>
    <t>TRƯỜNG TC KINH TẾ BÌNH DƯƠNG</t>
  </si>
  <si>
    <t>Độc lập - Tự do - Hạnh phúc</t>
  </si>
  <si>
    <t>BẢNG ĐIỂM QUÁ TRÌNH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</si>
  <si>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</si>
  <si>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r>
      <t>Khoa:</t>
    </r>
    <r>
      <rPr>
        <sz val="12"/>
        <color indexed="8"/>
        <rFont val="Times New Roman"/>
        <family val="1"/>
      </rPr>
      <t xml:space="preserve"> CS-VHPT</t>
    </r>
  </si>
  <si>
    <r>
      <t xml:space="preserve">Học kỳ: </t>
    </r>
    <r>
      <rPr>
        <sz val="12"/>
        <color indexed="8"/>
        <rFont val="Times New Roman"/>
        <family val="1"/>
        <charset val="163"/>
      </rPr>
      <t>1</t>
    </r>
  </si>
  <si>
    <r>
      <t>Học phần:</t>
    </r>
    <r>
      <rPr>
        <sz val="12"/>
        <color indexed="8"/>
        <rFont val="Times New Roman"/>
        <family val="1"/>
      </rPr>
      <t xml:space="preserve"> </t>
    </r>
  </si>
  <si>
    <t>Giáo dục chính trị</t>
  </si>
  <si>
    <t>ST
T</t>
  </si>
  <si>
    <t>Họ và tên</t>
  </si>
  <si>
    <t>Ngày sinh</t>
  </si>
  <si>
    <t>HS1</t>
  </si>
  <si>
    <t>HS2</t>
  </si>
  <si>
    <t>ĐTB
HS</t>
  </si>
  <si>
    <t>Đủ ĐK dự thi</t>
  </si>
  <si>
    <t>Thi</t>
  </si>
  <si>
    <t>ĐTB</t>
  </si>
  <si>
    <t>Đạt</t>
  </si>
  <si>
    <t>ĐTB
LCN</t>
  </si>
  <si>
    <t>Ghi chú</t>
  </si>
  <si>
    <t>(1)</t>
  </si>
  <si>
    <t>(2)</t>
  </si>
  <si>
    <t>(3)</t>
  </si>
  <si>
    <t>L1</t>
  </si>
  <si>
    <t>L2</t>
  </si>
  <si>
    <t>Anh</t>
  </si>
  <si>
    <t>Danh</t>
  </si>
  <si>
    <t>Duyên</t>
  </si>
  <si>
    <t>Hải</t>
  </si>
  <si>
    <t>Linh</t>
  </si>
  <si>
    <t>Ngân</t>
  </si>
  <si>
    <t>Thắng</t>
  </si>
  <si>
    <t>Nguyễn Thanh</t>
  </si>
  <si>
    <t>Yến</t>
  </si>
  <si>
    <t>Tổng số:</t>
  </si>
  <si>
    <t>TRƯỞNG KHOA</t>
  </si>
  <si>
    <t>Giáo viên bộ môn</t>
  </si>
  <si>
    <t>Người nhập điểm</t>
  </si>
  <si>
    <t>Võ Hồng Châu</t>
  </si>
  <si>
    <t>Lê Minh</t>
  </si>
  <si>
    <t>Trí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</si>
  <si>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</si>
  <si>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t>Bến Cát, ngày 05 tháng 01 năm 2016</t>
  </si>
  <si>
    <t>Nguyễn Thị Nở</t>
  </si>
  <si>
    <t>Giáo dục pháp luật</t>
  </si>
  <si>
    <r>
      <t>Số tiết:</t>
    </r>
    <r>
      <rPr>
        <i/>
        <sz val="12"/>
        <color indexed="8"/>
        <rFont val="Times New Roman"/>
        <family val="1"/>
      </rPr>
      <t xml:space="preserve"> 75   Lý thuyết:  55 Thực hành: 20</t>
    </r>
  </si>
  <si>
    <r>
      <t>Số tiết:</t>
    </r>
    <r>
      <rPr>
        <i/>
        <sz val="12"/>
        <color indexed="8"/>
        <rFont val="Times New Roman"/>
        <family val="1"/>
      </rPr>
      <t xml:space="preserve"> 30   Lý thuyết: 20  Thực hành: 10</t>
    </r>
  </si>
  <si>
    <t>Nguyễn Thị Ngọc</t>
  </si>
  <si>
    <t>Hân</t>
  </si>
  <si>
    <t>Liên</t>
  </si>
  <si>
    <t>Nữ</t>
  </si>
  <si>
    <t>Phúc</t>
  </si>
  <si>
    <t>15/05/2000</t>
  </si>
  <si>
    <t>Trúc</t>
  </si>
  <si>
    <t>Nguyên lý thống kê</t>
  </si>
  <si>
    <t>Bình</t>
  </si>
  <si>
    <t>Thủy</t>
  </si>
  <si>
    <t>Thy</t>
  </si>
  <si>
    <t>Phan Văn Dũng</t>
  </si>
  <si>
    <t>Phan Thị Hải Yến</t>
  </si>
  <si>
    <t>Đoàn Thị Minh Thuận</t>
  </si>
  <si>
    <t>Lý thuyết tài chính tiền tệ</t>
  </si>
  <si>
    <r>
      <t>Số tiết:</t>
    </r>
    <r>
      <rPr>
        <i/>
        <sz val="12"/>
        <color indexed="8"/>
        <rFont val="Times New Roman"/>
        <family val="1"/>
      </rPr>
      <t xml:space="preserve"> 60   Lý thuyết: 45  Thực hành: 15</t>
    </r>
  </si>
  <si>
    <r>
      <t>Khoa:</t>
    </r>
    <r>
      <rPr>
        <sz val="12"/>
        <color indexed="8"/>
        <rFont val="Times New Roman"/>
        <family val="1"/>
      </rPr>
      <t xml:space="preserve"> TC-KT</t>
    </r>
  </si>
  <si>
    <t>Bùi Lê Thành</t>
  </si>
  <si>
    <t>An</t>
  </si>
  <si>
    <t>12/12/1999</t>
  </si>
  <si>
    <t>Lương Ngọc</t>
  </si>
  <si>
    <t>26/04/2000</t>
  </si>
  <si>
    <t>Lê Thị Ngọc</t>
  </si>
  <si>
    <t>Bích</t>
  </si>
  <si>
    <t>15/10/2000</t>
  </si>
  <si>
    <t>Trần Quang</t>
  </si>
  <si>
    <t>06/11/2000</t>
  </si>
  <si>
    <t>Nguyễn Linh</t>
  </si>
  <si>
    <t>Châu</t>
  </si>
  <si>
    <t>24/07/1999</t>
  </si>
  <si>
    <t>Trần Văn</t>
  </si>
  <si>
    <t>Chiến</t>
  </si>
  <si>
    <t>23/10/1997</t>
  </si>
  <si>
    <t>Đoàn Chí</t>
  </si>
  <si>
    <t>Công</t>
  </si>
  <si>
    <t>11/04/1998</t>
  </si>
  <si>
    <t xml:space="preserve">Nguyễn Ngọc </t>
  </si>
  <si>
    <t>Đại</t>
  </si>
  <si>
    <t>13/02/1998</t>
  </si>
  <si>
    <t>Lê Công</t>
  </si>
  <si>
    <t>18/10/1997</t>
  </si>
  <si>
    <t>Phạm Lê Tuyết</t>
  </si>
  <si>
    <t>Đông</t>
  </si>
  <si>
    <t>Vũ Trung</t>
  </si>
  <si>
    <t>Đức</t>
  </si>
  <si>
    <t>22/10/2000</t>
  </si>
  <si>
    <t xml:space="preserve">Huỳnh Thị Thùy </t>
  </si>
  <si>
    <t>Dương</t>
  </si>
  <si>
    <t>12/11/2000</t>
  </si>
  <si>
    <t>Châu Thúy</t>
  </si>
  <si>
    <t>Duy</t>
  </si>
  <si>
    <t>25/03/1999</t>
  </si>
  <si>
    <t>Trần Mỹ</t>
  </si>
  <si>
    <t>24/10/1999</t>
  </si>
  <si>
    <t>Nguyễn Trung</t>
  </si>
  <si>
    <t>Giang</t>
  </si>
  <si>
    <t>24/04/1999</t>
  </si>
  <si>
    <t>Đinh Thị Thu</t>
  </si>
  <si>
    <t>Hà</t>
  </si>
  <si>
    <t>12/08/1996</t>
  </si>
  <si>
    <t>Vương Trung</t>
  </si>
  <si>
    <t>07/07/1999</t>
  </si>
  <si>
    <t>Nguyễn Hoàng Gia</t>
  </si>
  <si>
    <t>13/11/2000</t>
  </si>
  <si>
    <t xml:space="preserve">Nguyễn Trung </t>
  </si>
  <si>
    <t>Hiếu</t>
  </si>
  <si>
    <t>16/03/2000</t>
  </si>
  <si>
    <t>Trần Ngọc</t>
  </si>
  <si>
    <t>Hoàn</t>
  </si>
  <si>
    <t>20/08/2000</t>
  </si>
  <si>
    <t xml:space="preserve">Nguyễn Thị Thu </t>
  </si>
  <si>
    <t>Hương</t>
  </si>
  <si>
    <t>10/06/1999</t>
  </si>
  <si>
    <t>Lưu Duy</t>
  </si>
  <si>
    <t>Khánh</t>
  </si>
  <si>
    <t>27/05/2000</t>
  </si>
  <si>
    <t>Đặng Thị Thùy</t>
  </si>
  <si>
    <t>Lương Gia</t>
  </si>
  <si>
    <t>24/08/1999</t>
  </si>
  <si>
    <t>Trần Thị Phương</t>
  </si>
  <si>
    <t>08/03/1999</t>
  </si>
  <si>
    <t>Lực</t>
  </si>
  <si>
    <t>30/12/1999</t>
  </si>
  <si>
    <t>Chu Đăng</t>
  </si>
  <si>
    <t>Lương</t>
  </si>
  <si>
    <t>03/11/1999</t>
  </si>
  <si>
    <t>Nguyễn Phan Anh</t>
  </si>
  <si>
    <t>Minh</t>
  </si>
  <si>
    <t>09/01/2000</t>
  </si>
  <si>
    <t>27/04/2000</t>
  </si>
  <si>
    <t>Lê Thị Ái</t>
  </si>
  <si>
    <t>My</t>
  </si>
  <si>
    <t>10/07/1999</t>
  </si>
  <si>
    <t>Mai Võ Hoàng</t>
  </si>
  <si>
    <t>Ngà</t>
  </si>
  <si>
    <t>08/09/1996</t>
  </si>
  <si>
    <t>Nguyễn Thị Thanh</t>
  </si>
  <si>
    <t>25/12/2000</t>
  </si>
  <si>
    <t>Nguyễn Thị Hải</t>
  </si>
  <si>
    <t>Nghi</t>
  </si>
  <si>
    <t>06/11/1997</t>
  </si>
  <si>
    <t>Nguyễn Trọng</t>
  </si>
  <si>
    <t>Nghĩa</t>
  </si>
  <si>
    <t>06/04/2000</t>
  </si>
  <si>
    <t>Huỳnh Ngọc Ái</t>
  </si>
  <si>
    <t>Nhi</t>
  </si>
  <si>
    <t>08/09/1998</t>
  </si>
  <si>
    <t xml:space="preserve">Nguyễn Thị Yến </t>
  </si>
  <si>
    <t>Vũ Hà Yến</t>
  </si>
  <si>
    <t>07/02/1999</t>
  </si>
  <si>
    <t>Quản Lê Nhi</t>
  </si>
  <si>
    <t>24/10/2000</t>
  </si>
  <si>
    <t>Phong</t>
  </si>
  <si>
    <t>17/12/1999</t>
  </si>
  <si>
    <t>Nguyễn Huy</t>
  </si>
  <si>
    <t>10/07/2000</t>
  </si>
  <si>
    <t>05/06/2000</t>
  </si>
  <si>
    <t>Phạm Diễm</t>
  </si>
  <si>
    <t>02/06/1997</t>
  </si>
  <si>
    <t>Nguyễn Đình</t>
  </si>
  <si>
    <t>Quang</t>
  </si>
  <si>
    <t>07/02/2000</t>
  </si>
  <si>
    <t>Nguyễn Lâm Bảo</t>
  </si>
  <si>
    <t>Quốc</t>
  </si>
  <si>
    <t>09/04/1997</t>
  </si>
  <si>
    <t>Quý</t>
  </si>
  <si>
    <t>05/04/1999</t>
  </si>
  <si>
    <t>Lê Văn</t>
  </si>
  <si>
    <t>Sáu</t>
  </si>
  <si>
    <t>12/09/1999</t>
  </si>
  <si>
    <t>Âu</t>
  </si>
  <si>
    <t>Sơn</t>
  </si>
  <si>
    <t>19/05/1998</t>
  </si>
  <si>
    <t>Phạm Thị Hồng</t>
  </si>
  <si>
    <t>Sương</t>
  </si>
  <si>
    <t>26/06/2000</t>
  </si>
  <si>
    <t>Nguyễn Tấn</t>
  </si>
  <si>
    <t>Tài</t>
  </si>
  <si>
    <t>24/09/1994</t>
  </si>
  <si>
    <t>Dương Toàn</t>
  </si>
  <si>
    <t>07/04/2000</t>
  </si>
  <si>
    <t>Nguyễn Hoàng Anh</t>
  </si>
  <si>
    <t>Thư</t>
  </si>
  <si>
    <t>22/02/1998</t>
  </si>
  <si>
    <t>Bùi Minh</t>
  </si>
  <si>
    <t>Thuận</t>
  </si>
  <si>
    <t>20/10/1999</t>
  </si>
  <si>
    <t>Bùi Tiến</t>
  </si>
  <si>
    <t>15/03/1998</t>
  </si>
  <si>
    <t>02/12/1999</t>
  </si>
  <si>
    <t>10/09/1997</t>
  </si>
  <si>
    <t>22/12/2000</t>
  </si>
  <si>
    <t>Bùi Thị Thanh</t>
  </si>
  <si>
    <t>17/12/2000</t>
  </si>
  <si>
    <t>Nguyễn Huỳnh Kim</t>
  </si>
  <si>
    <t>Tiền</t>
  </si>
  <si>
    <t>22/09/1999</t>
  </si>
  <si>
    <t xml:space="preserve">Mai Thanh </t>
  </si>
  <si>
    <t>Toàn</t>
  </si>
  <si>
    <t>14/06/1998</t>
  </si>
  <si>
    <t>Mai Bảo</t>
  </si>
  <si>
    <t>Trân</t>
  </si>
  <si>
    <t>04/01/2000</t>
  </si>
  <si>
    <t>Phạm Thị Xuân</t>
  </si>
  <si>
    <t>Trang</t>
  </si>
  <si>
    <t>05/05/1999</t>
  </si>
  <si>
    <t>Hà Minh</t>
  </si>
  <si>
    <t>14/07/1998</t>
  </si>
  <si>
    <t>Nguyễn Ngọc Xuân</t>
  </si>
  <si>
    <t>27/02/2000</t>
  </si>
  <si>
    <t>Tuấn</t>
  </si>
  <si>
    <t>09/09/1998</t>
  </si>
  <si>
    <t>Đỗ Thanh</t>
  </si>
  <si>
    <t>Tùng</t>
  </si>
  <si>
    <t>01/12/1998</t>
  </si>
  <si>
    <t>Lê Thị Thu</t>
  </si>
  <si>
    <t>Vân</t>
  </si>
  <si>
    <t>Phan Ngọc Nhã</t>
  </si>
  <si>
    <t>08/05/1998</t>
  </si>
  <si>
    <t>Đoàn Thế</t>
  </si>
  <si>
    <t>Vương</t>
  </si>
  <si>
    <t>11/05/2000</t>
  </si>
  <si>
    <t>23/10/1998</t>
  </si>
  <si>
    <t>Lớp học: Trung cấp hệ chính quy 081KD2-1.Tỉnh</t>
  </si>
  <si>
    <t>Bến Cát, ngày 19 tháng 01 năm 2016</t>
  </si>
  <si>
    <t>Bến Cát, ngày 20 tháng 01 năm 2016</t>
  </si>
  <si>
    <t>GVBM cấm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</si>
</sst>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6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2" fillId="0" borderId="7" xfId="1" applyFont="1" applyBorder="1"/>
    <xf numFmtId="0" fontId="11" fillId="0" borderId="5" xfId="1" applyFont="1" applyBorder="1"/>
    <xf numFmtId="0" fontId="11" fillId="0" borderId="10" xfId="1" applyFont="1" applyBorder="1"/>
    <xf numFmtId="0" fontId="2" fillId="0" borderId="5" xfId="1" applyFont="1" applyBorder="1"/>
    <xf numFmtId="0" fontId="3" fillId="0" borderId="0" xfId="1" applyFont="1" applyAlignment="1">
      <alignment horizontal="left"/>
    </xf>
    <xf numFmtId="0" fontId="7" fillId="0" borderId="0" xfId="1" applyFont="1" applyAlignment="1"/>
    <xf numFmtId="0" fontId="9" fillId="0" borderId="0" xfId="1" applyFont="1"/>
    <xf numFmtId="0" fontId="3" fillId="0" borderId="0" xfId="1" applyFont="1" applyAlignment="1"/>
    <xf numFmtId="0" fontId="19" fillId="0" borderId="5" xfId="0" applyFont="1" applyBorder="1"/>
    <xf numFmtId="0" fontId="19" fillId="2" borderId="10" xfId="0" applyFont="1" applyFill="1" applyBorder="1"/>
    <xf numFmtId="49" fontId="20" fillId="0" borderId="1" xfId="0" applyNumberFormat="1" applyFont="1" applyBorder="1" applyAlignment="1">
      <alignment horizontal="center"/>
    </xf>
    <xf numFmtId="0" fontId="19" fillId="0" borderId="10" xfId="0" applyFont="1" applyFill="1" applyBorder="1"/>
    <xf numFmtId="0" fontId="21" fillId="2" borderId="10" xfId="0" applyFont="1" applyFill="1" applyBorder="1"/>
    <xf numFmtId="0" fontId="22" fillId="0" borderId="5" xfId="7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4">
    <cellStyle name="Comma0" xfId="2"/>
    <cellStyle name="Currency0" xfId="3"/>
    <cellStyle name="Date" xfId="4"/>
    <cellStyle name="Fixed" xfId="5"/>
    <cellStyle name="Normal" xfId="0" builtinId="0"/>
    <cellStyle name="Normal 14" xfId="6"/>
    <cellStyle name="Normal 2" xfId="7"/>
    <cellStyle name="Normal 2 2" xfId="8"/>
    <cellStyle name="Normal 3" xfId="1"/>
    <cellStyle name="Normal 3 2" xfId="9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73"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59</xdr:row>
      <xdr:rowOff>104775</xdr:rowOff>
    </xdr:from>
    <xdr:to>
      <xdr:col>1</xdr:col>
      <xdr:colOff>323850</xdr:colOff>
      <xdr:row>60</xdr:row>
      <xdr:rowOff>180975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12239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39</xdr:row>
      <xdr:rowOff>0</xdr:rowOff>
    </xdr:from>
    <xdr:to>
      <xdr:col>1</xdr:col>
      <xdr:colOff>323850</xdr:colOff>
      <xdr:row>40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943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7"/>
  <sheetViews>
    <sheetView topLeftCell="A67" workbookViewId="0">
      <selection activeCell="L84" sqref="L8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43" t="s">
        <v>0</v>
      </c>
      <c r="B1" s="43"/>
      <c r="C1" s="43"/>
      <c r="D1" s="43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</v>
      </c>
      <c r="B2" s="36"/>
      <c r="C2" s="36"/>
      <c r="D2" s="36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6" spans="1:19">
      <c r="A6" s="2" t="s">
        <v>43</v>
      </c>
      <c r="D6" s="2" t="s">
        <v>232</v>
      </c>
      <c r="M6" s="2" t="s">
        <v>5</v>
      </c>
      <c r="P6" s="3">
        <v>4</v>
      </c>
      <c r="Q6" s="2" t="s">
        <v>65</v>
      </c>
    </row>
    <row r="7" spans="1:19" ht="26.25" customHeight="1">
      <c r="A7" s="2" t="s">
        <v>7</v>
      </c>
      <c r="D7" s="2" t="s">
        <v>8</v>
      </c>
      <c r="E7" s="1" t="s">
        <v>63</v>
      </c>
      <c r="M7" s="4" t="s">
        <v>64</v>
      </c>
    </row>
    <row r="9" spans="1:19">
      <c r="A9" s="42" t="s">
        <v>10</v>
      </c>
      <c r="B9" s="39" t="s">
        <v>11</v>
      </c>
      <c r="C9" s="39"/>
      <c r="D9" s="45" t="s">
        <v>12</v>
      </c>
      <c r="E9" s="47" t="s">
        <v>13</v>
      </c>
      <c r="F9" s="39"/>
      <c r="G9" s="48"/>
      <c r="H9" s="47" t="s">
        <v>14</v>
      </c>
      <c r="I9" s="39"/>
      <c r="J9" s="40"/>
      <c r="K9" s="37" t="s">
        <v>15</v>
      </c>
      <c r="L9" s="37" t="s">
        <v>16</v>
      </c>
      <c r="M9" s="39" t="s">
        <v>17</v>
      </c>
      <c r="N9" s="39"/>
      <c r="O9" s="40" t="s">
        <v>18</v>
      </c>
      <c r="P9" s="41"/>
      <c r="Q9" s="39" t="s">
        <v>19</v>
      </c>
      <c r="R9" s="42" t="s">
        <v>20</v>
      </c>
      <c r="S9" s="33" t="s">
        <v>21</v>
      </c>
    </row>
    <row r="10" spans="1:19">
      <c r="A10" s="39"/>
      <c r="B10" s="39"/>
      <c r="C10" s="39"/>
      <c r="D10" s="46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34"/>
      <c r="L10" s="38"/>
      <c r="M10" s="9" t="s">
        <v>25</v>
      </c>
      <c r="N10" s="9" t="s">
        <v>26</v>
      </c>
      <c r="O10" s="9" t="s">
        <v>25</v>
      </c>
      <c r="P10" s="10" t="s">
        <v>26</v>
      </c>
      <c r="Q10" s="39"/>
      <c r="R10" s="39"/>
      <c r="S10" s="34"/>
    </row>
    <row r="11" spans="1:19" s="19" customFormat="1">
      <c r="A11" s="11">
        <v>1</v>
      </c>
      <c r="B11" s="27" t="s">
        <v>66</v>
      </c>
      <c r="C11" s="28" t="s">
        <v>67</v>
      </c>
      <c r="D11" s="29" t="s">
        <v>68</v>
      </c>
      <c r="E11" s="12">
        <v>8</v>
      </c>
      <c r="F11" s="13">
        <v>8</v>
      </c>
      <c r="G11" s="14"/>
      <c r="H11" s="14">
        <v>8</v>
      </c>
      <c r="I11" s="14"/>
      <c r="J11" s="14"/>
      <c r="K11" s="15">
        <f>(E11+F11+H11*2)/4</f>
        <v>8</v>
      </c>
      <c r="L11" s="16" t="str">
        <f>IF(K11&lt;3,"","x")</f>
        <v>x</v>
      </c>
      <c r="M11" s="17">
        <v>7.4</v>
      </c>
      <c r="N11" s="17"/>
      <c r="O11" s="16">
        <f>IF(M11&lt;&gt;"",ROUND((K11*4+M11*6)/10,1),"")</f>
        <v>7.6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7.6</v>
      </c>
      <c r="S11" s="14"/>
    </row>
    <row r="12" spans="1:19" s="19" customFormat="1">
      <c r="A12" s="11">
        <v>2</v>
      </c>
      <c r="B12" s="27" t="s">
        <v>69</v>
      </c>
      <c r="C12" s="28" t="s">
        <v>27</v>
      </c>
      <c r="D12" s="29" t="s">
        <v>70</v>
      </c>
      <c r="E12" s="12">
        <v>7</v>
      </c>
      <c r="F12" s="13">
        <v>6</v>
      </c>
      <c r="G12" s="14"/>
      <c r="H12" s="14">
        <v>5</v>
      </c>
      <c r="I12" s="14"/>
      <c r="J12" s="14"/>
      <c r="K12" s="15">
        <f t="shared" ref="K12:K75" si="0">(E12+F12+H12*2)/4</f>
        <v>5.75</v>
      </c>
      <c r="L12" s="16" t="str">
        <f t="shared" ref="L12:L80" si="1">IF(K12&lt;3,"","x")</f>
        <v>x</v>
      </c>
      <c r="M12" s="17">
        <v>4.0999999999999996</v>
      </c>
      <c r="N12" s="17"/>
      <c r="O12" s="16">
        <f t="shared" ref="O12:O75" si="2">IF(M12&lt;&gt;"",ROUND((K12*4+M12*6)/10,1),"")</f>
        <v>4.8</v>
      </c>
      <c r="P12" s="16" t="str">
        <f t="shared" ref="P12:P80" si="3">IF(N12&lt;&gt;"",(K12*4+N12*6)/10,"")</f>
        <v/>
      </c>
      <c r="Q12" s="17" t="str">
        <f t="shared" ref="Q12:Q75" si="4">IF(L12="x",IF(AND(O12&gt;=5,M12&gt;=3),"x",IF(AND(P12&gt;=5,N12&gt;=3),"x","")),"")</f>
        <v/>
      </c>
      <c r="R12" s="18">
        <f t="shared" ref="R12:R75" si="5">MAX(O12:P12)</f>
        <v>4.8</v>
      </c>
      <c r="S12" s="14"/>
    </row>
    <row r="13" spans="1:19" s="19" customFormat="1">
      <c r="A13" s="11">
        <v>3</v>
      </c>
      <c r="B13" s="27" t="s">
        <v>71</v>
      </c>
      <c r="C13" s="28" t="s">
        <v>72</v>
      </c>
      <c r="D13" s="29" t="s">
        <v>73</v>
      </c>
      <c r="E13" s="12">
        <v>7</v>
      </c>
      <c r="F13" s="13">
        <v>8</v>
      </c>
      <c r="G13" s="14"/>
      <c r="H13" s="14">
        <v>4</v>
      </c>
      <c r="I13" s="14"/>
      <c r="J13" s="14"/>
      <c r="K13" s="15">
        <f t="shared" si="0"/>
        <v>5.75</v>
      </c>
      <c r="L13" s="16" t="str">
        <f t="shared" si="1"/>
        <v>x</v>
      </c>
      <c r="M13" s="17">
        <v>7.6</v>
      </c>
      <c r="N13" s="17"/>
      <c r="O13" s="16">
        <f t="shared" si="2"/>
        <v>6.9</v>
      </c>
      <c r="P13" s="16" t="str">
        <f t="shared" si="3"/>
        <v/>
      </c>
      <c r="Q13" s="17" t="str">
        <f t="shared" si="4"/>
        <v>x</v>
      </c>
      <c r="R13" s="18">
        <f t="shared" si="5"/>
        <v>6.9</v>
      </c>
      <c r="S13" s="14"/>
    </row>
    <row r="14" spans="1:19" s="19" customFormat="1">
      <c r="A14" s="11">
        <v>4</v>
      </c>
      <c r="B14" s="27" t="s">
        <v>74</v>
      </c>
      <c r="C14" s="28" t="s">
        <v>57</v>
      </c>
      <c r="D14" s="29" t="s">
        <v>75</v>
      </c>
      <c r="E14" s="12">
        <v>5</v>
      </c>
      <c r="F14" s="13">
        <v>5</v>
      </c>
      <c r="G14" s="14"/>
      <c r="H14" s="14">
        <v>5</v>
      </c>
      <c r="I14" s="14"/>
      <c r="J14" s="14"/>
      <c r="K14" s="15">
        <f t="shared" si="0"/>
        <v>5</v>
      </c>
      <c r="L14" s="16" t="str">
        <f t="shared" si="1"/>
        <v>x</v>
      </c>
      <c r="M14" s="17">
        <v>3.7</v>
      </c>
      <c r="N14" s="17"/>
      <c r="O14" s="16">
        <f t="shared" si="2"/>
        <v>4.2</v>
      </c>
      <c r="P14" s="16" t="str">
        <f t="shared" si="3"/>
        <v/>
      </c>
      <c r="Q14" s="17" t="str">
        <f t="shared" si="4"/>
        <v/>
      </c>
      <c r="R14" s="18">
        <f t="shared" si="5"/>
        <v>4.2</v>
      </c>
      <c r="S14" s="14"/>
    </row>
    <row r="15" spans="1:19" s="19" customFormat="1">
      <c r="A15" s="11">
        <v>5</v>
      </c>
      <c r="B15" s="27" t="s">
        <v>76</v>
      </c>
      <c r="C15" s="28" t="s">
        <v>77</v>
      </c>
      <c r="D15" s="29" t="s">
        <v>78</v>
      </c>
      <c r="E15" s="12">
        <v>7</v>
      </c>
      <c r="F15" s="13">
        <v>3</v>
      </c>
      <c r="G15" s="14"/>
      <c r="H15" s="14">
        <v>7</v>
      </c>
      <c r="I15" s="14"/>
      <c r="J15" s="14"/>
      <c r="K15" s="15">
        <f t="shared" si="0"/>
        <v>6</v>
      </c>
      <c r="L15" s="16" t="str">
        <f t="shared" si="1"/>
        <v>x</v>
      </c>
      <c r="M15" s="17">
        <v>6.9</v>
      </c>
      <c r="N15" s="17"/>
      <c r="O15" s="16">
        <f t="shared" si="2"/>
        <v>6.5</v>
      </c>
      <c r="P15" s="16" t="str">
        <f t="shared" si="3"/>
        <v/>
      </c>
      <c r="Q15" s="17" t="str">
        <f t="shared" si="4"/>
        <v>x</v>
      </c>
      <c r="R15" s="18">
        <f t="shared" si="5"/>
        <v>6.5</v>
      </c>
      <c r="S15" s="14"/>
    </row>
    <row r="16" spans="1:19" s="19" customFormat="1">
      <c r="A16" s="11">
        <v>6</v>
      </c>
      <c r="B16" s="27" t="s">
        <v>79</v>
      </c>
      <c r="C16" s="28" t="s">
        <v>80</v>
      </c>
      <c r="D16" s="29" t="s">
        <v>81</v>
      </c>
      <c r="E16" s="12">
        <v>0</v>
      </c>
      <c r="F16" s="13">
        <v>5</v>
      </c>
      <c r="G16" s="14"/>
      <c r="H16" s="14">
        <v>0</v>
      </c>
      <c r="I16" s="14"/>
      <c r="J16" s="14"/>
      <c r="K16" s="15">
        <f t="shared" si="0"/>
        <v>1.25</v>
      </c>
      <c r="L16" s="16" t="str">
        <f t="shared" si="1"/>
        <v/>
      </c>
      <c r="M16" s="17"/>
      <c r="N16" s="17"/>
      <c r="O16" s="16" t="str">
        <f t="shared" si="2"/>
        <v/>
      </c>
      <c r="P16" s="16" t="str">
        <f t="shared" si="3"/>
        <v/>
      </c>
      <c r="Q16" s="17" t="str">
        <f t="shared" si="4"/>
        <v/>
      </c>
      <c r="R16" s="18">
        <f t="shared" si="5"/>
        <v>0</v>
      </c>
      <c r="S16" s="14"/>
    </row>
    <row r="17" spans="1:19" s="19" customFormat="1">
      <c r="A17" s="11">
        <v>7</v>
      </c>
      <c r="B17" s="27" t="s">
        <v>82</v>
      </c>
      <c r="C17" s="28" t="s">
        <v>83</v>
      </c>
      <c r="D17" s="29" t="s">
        <v>84</v>
      </c>
      <c r="E17" s="12">
        <v>7</v>
      </c>
      <c r="F17" s="13">
        <v>4</v>
      </c>
      <c r="G17" s="14"/>
      <c r="H17" s="14">
        <v>5</v>
      </c>
      <c r="I17" s="14"/>
      <c r="J17" s="14"/>
      <c r="K17" s="15">
        <f t="shared" si="0"/>
        <v>5.25</v>
      </c>
      <c r="L17" s="16" t="str">
        <f t="shared" si="1"/>
        <v>x</v>
      </c>
      <c r="M17" s="17">
        <v>6.2</v>
      </c>
      <c r="N17" s="17"/>
      <c r="O17" s="16">
        <f t="shared" si="2"/>
        <v>5.8</v>
      </c>
      <c r="P17" s="16" t="str">
        <f t="shared" si="3"/>
        <v/>
      </c>
      <c r="Q17" s="17" t="str">
        <f t="shared" si="4"/>
        <v>x</v>
      </c>
      <c r="R17" s="18">
        <f t="shared" si="5"/>
        <v>5.8</v>
      </c>
      <c r="S17" s="14"/>
    </row>
    <row r="18" spans="1:19" s="19" customFormat="1">
      <c r="A18" s="11">
        <v>8</v>
      </c>
      <c r="B18" s="27" t="s">
        <v>85</v>
      </c>
      <c r="C18" s="28" t="s">
        <v>86</v>
      </c>
      <c r="D18" s="29" t="s">
        <v>87</v>
      </c>
      <c r="E18" s="12">
        <v>7</v>
      </c>
      <c r="F18" s="13">
        <v>6</v>
      </c>
      <c r="G18" s="14"/>
      <c r="H18" s="14">
        <v>5</v>
      </c>
      <c r="I18" s="14"/>
      <c r="J18" s="14"/>
      <c r="K18" s="15">
        <f t="shared" si="0"/>
        <v>5.75</v>
      </c>
      <c r="L18" s="16" t="str">
        <f t="shared" ref="L18:L27" si="6">IF(K18&lt;3,"","x")</f>
        <v>x</v>
      </c>
      <c r="M18" s="17">
        <v>6.8</v>
      </c>
      <c r="N18" s="17"/>
      <c r="O18" s="16">
        <f t="shared" si="2"/>
        <v>6.4</v>
      </c>
      <c r="P18" s="16" t="str">
        <f t="shared" ref="P18:P27" si="7">IF(N18&lt;&gt;"",(K18*4+N18*6)/10,"")</f>
        <v/>
      </c>
      <c r="Q18" s="17" t="str">
        <f t="shared" ref="Q18:Q27" si="8">IF(L18="x",IF(AND(O18&gt;=5,M18&gt;=3),"x",IF(AND(P18&gt;=5,N18&gt;=3),"x","")),"")</f>
        <v>x</v>
      </c>
      <c r="R18" s="18">
        <f t="shared" ref="R18:R27" si="9">MAX(O18:P18)</f>
        <v>6.4</v>
      </c>
      <c r="S18" s="14"/>
    </row>
    <row r="19" spans="1:19" s="19" customFormat="1">
      <c r="A19" s="11">
        <v>9</v>
      </c>
      <c r="B19" s="27" t="s">
        <v>88</v>
      </c>
      <c r="C19" s="28" t="s">
        <v>28</v>
      </c>
      <c r="D19" s="29" t="s">
        <v>89</v>
      </c>
      <c r="E19" s="12">
        <v>0</v>
      </c>
      <c r="F19" s="13">
        <v>0</v>
      </c>
      <c r="G19" s="14"/>
      <c r="H19" s="14">
        <v>0</v>
      </c>
      <c r="I19" s="14"/>
      <c r="J19" s="14"/>
      <c r="K19" s="15">
        <f t="shared" si="0"/>
        <v>0</v>
      </c>
      <c r="L19" s="16" t="str">
        <f t="shared" si="6"/>
        <v/>
      </c>
      <c r="M19" s="17"/>
      <c r="N19" s="17"/>
      <c r="O19" s="16" t="str">
        <f t="shared" si="2"/>
        <v/>
      </c>
      <c r="P19" s="16" t="str">
        <f t="shared" si="7"/>
        <v/>
      </c>
      <c r="Q19" s="17" t="str">
        <f t="shared" si="8"/>
        <v/>
      </c>
      <c r="R19" s="18">
        <f t="shared" si="9"/>
        <v>0</v>
      </c>
      <c r="S19" s="14"/>
    </row>
    <row r="20" spans="1:19" s="19" customFormat="1">
      <c r="A20" s="11">
        <v>10</v>
      </c>
      <c r="B20" s="27" t="s">
        <v>90</v>
      </c>
      <c r="C20" s="28" t="s">
        <v>91</v>
      </c>
      <c r="D20" s="29" t="s">
        <v>54</v>
      </c>
      <c r="E20" s="12">
        <v>7</v>
      </c>
      <c r="F20" s="13">
        <v>8</v>
      </c>
      <c r="G20" s="14"/>
      <c r="H20" s="14">
        <v>2</v>
      </c>
      <c r="I20" s="14"/>
      <c r="J20" s="14"/>
      <c r="K20" s="15">
        <f t="shared" si="0"/>
        <v>4.75</v>
      </c>
      <c r="L20" s="16" t="str">
        <f t="shared" si="6"/>
        <v>x</v>
      </c>
      <c r="M20" s="17">
        <v>6.9</v>
      </c>
      <c r="N20" s="17"/>
      <c r="O20" s="16">
        <f t="shared" si="2"/>
        <v>6</v>
      </c>
      <c r="P20" s="16" t="str">
        <f t="shared" si="7"/>
        <v/>
      </c>
      <c r="Q20" s="17" t="str">
        <f t="shared" si="8"/>
        <v>x</v>
      </c>
      <c r="R20" s="18">
        <f t="shared" si="9"/>
        <v>6</v>
      </c>
      <c r="S20" s="14"/>
    </row>
    <row r="21" spans="1:19" s="19" customFormat="1">
      <c r="A21" s="11">
        <v>11</v>
      </c>
      <c r="B21" s="27" t="s">
        <v>92</v>
      </c>
      <c r="C21" s="28" t="s">
        <v>93</v>
      </c>
      <c r="D21" s="29" t="s">
        <v>94</v>
      </c>
      <c r="E21" s="12">
        <v>8</v>
      </c>
      <c r="F21" s="13">
        <v>8</v>
      </c>
      <c r="G21" s="14"/>
      <c r="H21" s="14">
        <v>6</v>
      </c>
      <c r="I21" s="14"/>
      <c r="J21" s="14"/>
      <c r="K21" s="15">
        <f t="shared" si="0"/>
        <v>7</v>
      </c>
      <c r="L21" s="16" t="str">
        <f t="shared" si="6"/>
        <v>x</v>
      </c>
      <c r="M21" s="17">
        <v>4.8</v>
      </c>
      <c r="N21" s="17"/>
      <c r="O21" s="16">
        <f t="shared" si="2"/>
        <v>5.7</v>
      </c>
      <c r="P21" s="16" t="str">
        <f t="shared" si="7"/>
        <v/>
      </c>
      <c r="Q21" s="17" t="str">
        <f t="shared" si="8"/>
        <v>x</v>
      </c>
      <c r="R21" s="18">
        <f t="shared" si="9"/>
        <v>5.7</v>
      </c>
      <c r="S21" s="14"/>
    </row>
    <row r="22" spans="1:19" s="19" customFormat="1">
      <c r="A22" s="11">
        <v>12</v>
      </c>
      <c r="B22" s="27" t="s">
        <v>95</v>
      </c>
      <c r="C22" s="28" t="s">
        <v>96</v>
      </c>
      <c r="D22" s="29" t="s">
        <v>97</v>
      </c>
      <c r="E22" s="12">
        <v>0</v>
      </c>
      <c r="F22" s="13">
        <v>0</v>
      </c>
      <c r="G22" s="14"/>
      <c r="H22" s="14">
        <v>0</v>
      </c>
      <c r="I22" s="14"/>
      <c r="J22" s="14"/>
      <c r="K22" s="15">
        <f t="shared" si="0"/>
        <v>0</v>
      </c>
      <c r="L22" s="16" t="str">
        <f t="shared" si="6"/>
        <v/>
      </c>
      <c r="M22" s="17"/>
      <c r="N22" s="17"/>
      <c r="O22" s="16" t="str">
        <f t="shared" si="2"/>
        <v/>
      </c>
      <c r="P22" s="16" t="str">
        <f t="shared" si="7"/>
        <v/>
      </c>
      <c r="Q22" s="17" t="str">
        <f t="shared" si="8"/>
        <v/>
      </c>
      <c r="R22" s="18">
        <f t="shared" si="9"/>
        <v>0</v>
      </c>
      <c r="S22" s="14"/>
    </row>
    <row r="23" spans="1:19" s="19" customFormat="1">
      <c r="A23" s="11">
        <v>13</v>
      </c>
      <c r="B23" s="27" t="s">
        <v>98</v>
      </c>
      <c r="C23" s="28" t="s">
        <v>99</v>
      </c>
      <c r="D23" s="29" t="s">
        <v>100</v>
      </c>
      <c r="E23" s="12">
        <v>9</v>
      </c>
      <c r="F23" s="13">
        <v>5</v>
      </c>
      <c r="G23" s="14"/>
      <c r="H23" s="14">
        <v>5</v>
      </c>
      <c r="I23" s="14"/>
      <c r="J23" s="14"/>
      <c r="K23" s="15">
        <f t="shared" si="0"/>
        <v>6</v>
      </c>
      <c r="L23" s="16" t="str">
        <f t="shared" si="6"/>
        <v>x</v>
      </c>
      <c r="M23" s="17">
        <v>4.3</v>
      </c>
      <c r="N23" s="17"/>
      <c r="O23" s="16">
        <f t="shared" si="2"/>
        <v>5</v>
      </c>
      <c r="P23" s="16" t="str">
        <f t="shared" si="7"/>
        <v/>
      </c>
      <c r="Q23" s="17" t="str">
        <f t="shared" si="8"/>
        <v>x</v>
      </c>
      <c r="R23" s="18">
        <f t="shared" si="9"/>
        <v>5</v>
      </c>
      <c r="S23" s="14"/>
    </row>
    <row r="24" spans="1:19" s="19" customFormat="1">
      <c r="A24" s="11">
        <v>14</v>
      </c>
      <c r="B24" s="27" t="s">
        <v>101</v>
      </c>
      <c r="C24" s="28" t="s">
        <v>29</v>
      </c>
      <c r="D24" s="29" t="s">
        <v>102</v>
      </c>
      <c r="E24" s="12">
        <v>0</v>
      </c>
      <c r="F24" s="13">
        <v>0</v>
      </c>
      <c r="G24" s="14"/>
      <c r="H24" s="14">
        <v>0</v>
      </c>
      <c r="I24" s="14"/>
      <c r="J24" s="14"/>
      <c r="K24" s="15">
        <f t="shared" si="0"/>
        <v>0</v>
      </c>
      <c r="L24" s="16" t="str">
        <f t="shared" si="6"/>
        <v/>
      </c>
      <c r="M24" s="17"/>
      <c r="N24" s="17"/>
      <c r="O24" s="16" t="str">
        <f t="shared" si="2"/>
        <v/>
      </c>
      <c r="P24" s="16" t="str">
        <f t="shared" si="7"/>
        <v/>
      </c>
      <c r="Q24" s="17" t="str">
        <f t="shared" si="8"/>
        <v/>
      </c>
      <c r="R24" s="18">
        <f t="shared" si="9"/>
        <v>0</v>
      </c>
      <c r="S24" s="14"/>
    </row>
    <row r="25" spans="1:19" s="19" customFormat="1">
      <c r="A25" s="11">
        <v>15</v>
      </c>
      <c r="B25" s="27" t="s">
        <v>103</v>
      </c>
      <c r="C25" s="28" t="s">
        <v>104</v>
      </c>
      <c r="D25" s="29" t="s">
        <v>105</v>
      </c>
      <c r="E25" s="12">
        <v>7</v>
      </c>
      <c r="F25" s="13">
        <v>5</v>
      </c>
      <c r="G25" s="14"/>
      <c r="H25" s="14">
        <v>5</v>
      </c>
      <c r="I25" s="14"/>
      <c r="J25" s="14"/>
      <c r="K25" s="15">
        <f t="shared" si="0"/>
        <v>5.5</v>
      </c>
      <c r="L25" s="16" t="str">
        <f t="shared" si="6"/>
        <v>x</v>
      </c>
      <c r="M25" s="17">
        <v>4.2</v>
      </c>
      <c r="N25" s="17"/>
      <c r="O25" s="16">
        <f t="shared" si="2"/>
        <v>4.7</v>
      </c>
      <c r="P25" s="16" t="str">
        <f t="shared" si="7"/>
        <v/>
      </c>
      <c r="Q25" s="17" t="str">
        <f t="shared" si="8"/>
        <v/>
      </c>
      <c r="R25" s="18">
        <f t="shared" si="9"/>
        <v>4.7</v>
      </c>
      <c r="S25" s="14"/>
    </row>
    <row r="26" spans="1:19" s="19" customFormat="1">
      <c r="A26" s="11">
        <v>16</v>
      </c>
      <c r="B26" s="27" t="s">
        <v>106</v>
      </c>
      <c r="C26" s="28" t="s">
        <v>107</v>
      </c>
      <c r="D26" s="29" t="s">
        <v>108</v>
      </c>
      <c r="E26" s="12">
        <v>0</v>
      </c>
      <c r="F26" s="13">
        <v>5</v>
      </c>
      <c r="G26" s="14"/>
      <c r="H26" s="14">
        <v>5</v>
      </c>
      <c r="I26" s="14"/>
      <c r="J26" s="14"/>
      <c r="K26" s="15">
        <f t="shared" si="0"/>
        <v>3.75</v>
      </c>
      <c r="L26" s="16" t="str">
        <f t="shared" si="6"/>
        <v>x</v>
      </c>
      <c r="M26" s="17">
        <v>3.9</v>
      </c>
      <c r="N26" s="17"/>
      <c r="O26" s="16">
        <f t="shared" si="2"/>
        <v>3.8</v>
      </c>
      <c r="P26" s="16" t="str">
        <f t="shared" si="7"/>
        <v/>
      </c>
      <c r="Q26" s="17" t="str">
        <f t="shared" si="8"/>
        <v/>
      </c>
      <c r="R26" s="18">
        <f t="shared" si="9"/>
        <v>3.8</v>
      </c>
      <c r="S26" s="14"/>
    </row>
    <row r="27" spans="1:19" s="19" customFormat="1">
      <c r="A27" s="11">
        <v>17</v>
      </c>
      <c r="B27" s="27" t="s">
        <v>109</v>
      </c>
      <c r="C27" s="28" t="s">
        <v>30</v>
      </c>
      <c r="D27" s="29" t="s">
        <v>110</v>
      </c>
      <c r="E27" s="12">
        <v>7</v>
      </c>
      <c r="F27" s="13">
        <v>6</v>
      </c>
      <c r="G27" s="14"/>
      <c r="H27" s="14">
        <v>8</v>
      </c>
      <c r="I27" s="14"/>
      <c r="J27" s="14"/>
      <c r="K27" s="15">
        <f t="shared" si="0"/>
        <v>7.25</v>
      </c>
      <c r="L27" s="16" t="str">
        <f t="shared" si="6"/>
        <v>x</v>
      </c>
      <c r="M27" s="17">
        <v>0</v>
      </c>
      <c r="N27" s="17"/>
      <c r="O27" s="16">
        <f t="shared" si="2"/>
        <v>2.9</v>
      </c>
      <c r="P27" s="16" t="str">
        <f t="shared" si="7"/>
        <v/>
      </c>
      <c r="Q27" s="17" t="str">
        <f t="shared" si="8"/>
        <v/>
      </c>
      <c r="R27" s="18">
        <f t="shared" si="9"/>
        <v>2.9</v>
      </c>
      <c r="S27" s="14"/>
    </row>
    <row r="28" spans="1:19" s="19" customFormat="1">
      <c r="A28" s="11">
        <v>18</v>
      </c>
      <c r="B28" s="27" t="s">
        <v>111</v>
      </c>
      <c r="C28" s="28" t="s">
        <v>50</v>
      </c>
      <c r="D28" s="29" t="s">
        <v>112</v>
      </c>
      <c r="E28" s="12">
        <v>0</v>
      </c>
      <c r="F28" s="13">
        <v>0</v>
      </c>
      <c r="G28" s="14"/>
      <c r="H28" s="14">
        <v>0</v>
      </c>
      <c r="I28" s="14"/>
      <c r="J28" s="14"/>
      <c r="K28" s="15">
        <f t="shared" si="0"/>
        <v>0</v>
      </c>
      <c r="L28" s="16" t="str">
        <f t="shared" si="1"/>
        <v/>
      </c>
      <c r="M28" s="17"/>
      <c r="N28" s="17"/>
      <c r="O28" s="16" t="str">
        <f t="shared" si="2"/>
        <v/>
      </c>
      <c r="P28" s="16" t="str">
        <f t="shared" si="3"/>
        <v/>
      </c>
      <c r="Q28" s="17" t="str">
        <f t="shared" si="4"/>
        <v/>
      </c>
      <c r="R28" s="18">
        <f t="shared" si="5"/>
        <v>0</v>
      </c>
      <c r="S28" s="14"/>
    </row>
    <row r="29" spans="1:19" s="19" customFormat="1">
      <c r="A29" s="11">
        <v>19</v>
      </c>
      <c r="B29" s="27" t="s">
        <v>113</v>
      </c>
      <c r="C29" s="28" t="s">
        <v>114</v>
      </c>
      <c r="D29" s="29" t="s">
        <v>115</v>
      </c>
      <c r="E29" s="12">
        <v>6</v>
      </c>
      <c r="F29" s="13">
        <v>6</v>
      </c>
      <c r="G29" s="14"/>
      <c r="H29" s="14">
        <v>5</v>
      </c>
      <c r="I29" s="14"/>
      <c r="J29" s="14"/>
      <c r="K29" s="15">
        <f t="shared" si="0"/>
        <v>5.5</v>
      </c>
      <c r="L29" s="16" t="str">
        <f t="shared" si="1"/>
        <v>x</v>
      </c>
      <c r="M29" s="17">
        <v>3.7</v>
      </c>
      <c r="N29" s="17"/>
      <c r="O29" s="16">
        <f t="shared" si="2"/>
        <v>4.4000000000000004</v>
      </c>
      <c r="P29" s="16" t="str">
        <f t="shared" si="3"/>
        <v/>
      </c>
      <c r="Q29" s="17" t="str">
        <f t="shared" si="4"/>
        <v/>
      </c>
      <c r="R29" s="18">
        <f t="shared" si="5"/>
        <v>4.4000000000000004</v>
      </c>
      <c r="S29" s="14"/>
    </row>
    <row r="30" spans="1:19" s="19" customFormat="1">
      <c r="A30" s="11">
        <v>20</v>
      </c>
      <c r="B30" s="27" t="s">
        <v>116</v>
      </c>
      <c r="C30" s="28" t="s">
        <v>117</v>
      </c>
      <c r="D30" s="29" t="s">
        <v>118</v>
      </c>
      <c r="E30" s="12">
        <v>7</v>
      </c>
      <c r="F30" s="13">
        <v>7</v>
      </c>
      <c r="G30" s="14"/>
      <c r="H30" s="14">
        <v>7</v>
      </c>
      <c r="I30" s="14"/>
      <c r="J30" s="14"/>
      <c r="K30" s="15">
        <f t="shared" si="0"/>
        <v>7</v>
      </c>
      <c r="L30" s="16" t="str">
        <f t="shared" si="1"/>
        <v>x</v>
      </c>
      <c r="M30" s="17">
        <v>6.4</v>
      </c>
      <c r="N30" s="17"/>
      <c r="O30" s="16">
        <f t="shared" si="2"/>
        <v>6.6</v>
      </c>
      <c r="P30" s="16" t="str">
        <f t="shared" si="3"/>
        <v/>
      </c>
      <c r="Q30" s="17" t="str">
        <f t="shared" si="4"/>
        <v>x</v>
      </c>
      <c r="R30" s="18">
        <f t="shared" si="5"/>
        <v>6.6</v>
      </c>
      <c r="S30" s="14"/>
    </row>
    <row r="31" spans="1:19" s="19" customFormat="1">
      <c r="A31" s="11">
        <v>21</v>
      </c>
      <c r="B31" s="27" t="s">
        <v>119</v>
      </c>
      <c r="C31" s="28" t="s">
        <v>120</v>
      </c>
      <c r="D31" s="29" t="s">
        <v>121</v>
      </c>
      <c r="E31" s="12">
        <v>7</v>
      </c>
      <c r="F31" s="13">
        <v>8</v>
      </c>
      <c r="G31" s="14"/>
      <c r="H31" s="14">
        <v>5</v>
      </c>
      <c r="I31" s="14"/>
      <c r="J31" s="14"/>
      <c r="K31" s="15">
        <f t="shared" si="0"/>
        <v>6.25</v>
      </c>
      <c r="L31" s="16" t="str">
        <f t="shared" si="1"/>
        <v>x</v>
      </c>
      <c r="M31" s="17">
        <v>4.0999999999999996</v>
      </c>
      <c r="N31" s="17"/>
      <c r="O31" s="16">
        <f t="shared" si="2"/>
        <v>5</v>
      </c>
      <c r="P31" s="16" t="str">
        <f t="shared" si="3"/>
        <v/>
      </c>
      <c r="Q31" s="17" t="str">
        <f t="shared" si="4"/>
        <v>x</v>
      </c>
      <c r="R31" s="18">
        <f t="shared" si="5"/>
        <v>5</v>
      </c>
      <c r="S31" s="14"/>
    </row>
    <row r="32" spans="1:19" s="19" customFormat="1">
      <c r="A32" s="11">
        <v>22</v>
      </c>
      <c r="B32" s="27" t="s">
        <v>122</v>
      </c>
      <c r="C32" s="28" t="s">
        <v>123</v>
      </c>
      <c r="D32" s="29" t="s">
        <v>124</v>
      </c>
      <c r="E32" s="12">
        <v>5</v>
      </c>
      <c r="F32" s="13">
        <v>6</v>
      </c>
      <c r="G32" s="14"/>
      <c r="H32" s="14">
        <v>4</v>
      </c>
      <c r="I32" s="14"/>
      <c r="J32" s="14"/>
      <c r="K32" s="15">
        <f t="shared" si="0"/>
        <v>4.75</v>
      </c>
      <c r="L32" s="16" t="str">
        <f t="shared" si="1"/>
        <v>x</v>
      </c>
      <c r="M32" s="17">
        <v>5.6</v>
      </c>
      <c r="N32" s="17"/>
      <c r="O32" s="16">
        <f t="shared" si="2"/>
        <v>5.3</v>
      </c>
      <c r="P32" s="16" t="str">
        <f t="shared" si="3"/>
        <v/>
      </c>
      <c r="Q32" s="17" t="str">
        <f t="shared" si="4"/>
        <v>x</v>
      </c>
      <c r="R32" s="18">
        <f t="shared" si="5"/>
        <v>5.3</v>
      </c>
      <c r="S32" s="14"/>
    </row>
    <row r="33" spans="1:19" s="19" customFormat="1">
      <c r="A33" s="11">
        <v>23</v>
      </c>
      <c r="B33" s="27" t="s">
        <v>125</v>
      </c>
      <c r="C33" s="28" t="s">
        <v>51</v>
      </c>
      <c r="D33" s="29" t="s">
        <v>115</v>
      </c>
      <c r="E33" s="12">
        <v>6</v>
      </c>
      <c r="F33" s="13">
        <v>4</v>
      </c>
      <c r="G33" s="14"/>
      <c r="H33" s="14">
        <v>0</v>
      </c>
      <c r="I33" s="14"/>
      <c r="J33" s="14"/>
      <c r="K33" s="15">
        <f t="shared" si="0"/>
        <v>2.5</v>
      </c>
      <c r="L33" s="16" t="str">
        <f t="shared" si="1"/>
        <v/>
      </c>
      <c r="M33" s="17"/>
      <c r="N33" s="17"/>
      <c r="O33" s="16" t="str">
        <f t="shared" si="2"/>
        <v/>
      </c>
      <c r="P33" s="16" t="str">
        <f t="shared" si="3"/>
        <v/>
      </c>
      <c r="Q33" s="17" t="str">
        <f t="shared" si="4"/>
        <v/>
      </c>
      <c r="R33" s="18">
        <f t="shared" si="5"/>
        <v>0</v>
      </c>
      <c r="S33" s="14"/>
    </row>
    <row r="34" spans="1:19" s="19" customFormat="1">
      <c r="A34" s="11">
        <v>24</v>
      </c>
      <c r="B34" s="27" t="s">
        <v>126</v>
      </c>
      <c r="C34" s="28" t="s">
        <v>31</v>
      </c>
      <c r="D34" s="29" t="s">
        <v>127</v>
      </c>
      <c r="E34" s="12">
        <v>0</v>
      </c>
      <c r="F34" s="13">
        <v>0</v>
      </c>
      <c r="G34" s="14"/>
      <c r="H34" s="14">
        <v>0</v>
      </c>
      <c r="I34" s="14"/>
      <c r="J34" s="14"/>
      <c r="K34" s="15">
        <f t="shared" si="0"/>
        <v>0</v>
      </c>
      <c r="L34" s="16" t="str">
        <f t="shared" si="1"/>
        <v/>
      </c>
      <c r="M34" s="17"/>
      <c r="N34" s="17"/>
      <c r="O34" s="16" t="str">
        <f t="shared" si="2"/>
        <v/>
      </c>
      <c r="P34" s="16" t="str">
        <f t="shared" si="3"/>
        <v/>
      </c>
      <c r="Q34" s="17" t="str">
        <f t="shared" si="4"/>
        <v/>
      </c>
      <c r="R34" s="18">
        <f t="shared" si="5"/>
        <v>0</v>
      </c>
      <c r="S34" s="14"/>
    </row>
    <row r="35" spans="1:19" s="19" customFormat="1">
      <c r="A35" s="11">
        <v>25</v>
      </c>
      <c r="B35" s="27" t="s">
        <v>128</v>
      </c>
      <c r="C35" s="31" t="s">
        <v>31</v>
      </c>
      <c r="D35" s="29" t="s">
        <v>129</v>
      </c>
      <c r="E35" s="12">
        <v>0</v>
      </c>
      <c r="F35" s="13">
        <v>5</v>
      </c>
      <c r="G35" s="14"/>
      <c r="H35" s="14">
        <v>5</v>
      </c>
      <c r="I35" s="14"/>
      <c r="J35" s="14"/>
      <c r="K35" s="15">
        <f t="shared" si="0"/>
        <v>3.75</v>
      </c>
      <c r="L35" s="16"/>
      <c r="M35" s="17"/>
      <c r="N35" s="17"/>
      <c r="O35" s="16" t="str">
        <f t="shared" si="2"/>
        <v/>
      </c>
      <c r="P35" s="16" t="str">
        <f t="shared" si="3"/>
        <v/>
      </c>
      <c r="Q35" s="17" t="str">
        <f t="shared" si="4"/>
        <v/>
      </c>
      <c r="R35" s="18">
        <f t="shared" si="5"/>
        <v>0</v>
      </c>
      <c r="S35" s="32" t="s">
        <v>235</v>
      </c>
    </row>
    <row r="36" spans="1:19" s="19" customFormat="1">
      <c r="A36" s="11">
        <v>26</v>
      </c>
      <c r="B36" s="27" t="s">
        <v>34</v>
      </c>
      <c r="C36" s="28" t="s">
        <v>130</v>
      </c>
      <c r="D36" s="29" t="s">
        <v>131</v>
      </c>
      <c r="E36" s="12">
        <v>0</v>
      </c>
      <c r="F36" s="13">
        <v>6</v>
      </c>
      <c r="G36" s="14"/>
      <c r="H36" s="14">
        <v>0</v>
      </c>
      <c r="I36" s="14"/>
      <c r="J36" s="14"/>
      <c r="K36" s="15">
        <f t="shared" si="0"/>
        <v>1.5</v>
      </c>
      <c r="L36" s="16" t="str">
        <f t="shared" si="1"/>
        <v/>
      </c>
      <c r="M36" s="17"/>
      <c r="N36" s="17"/>
      <c r="O36" s="16" t="str">
        <f t="shared" si="2"/>
        <v/>
      </c>
      <c r="P36" s="16" t="str">
        <f t="shared" si="3"/>
        <v/>
      </c>
      <c r="Q36" s="17" t="str">
        <f t="shared" si="4"/>
        <v/>
      </c>
      <c r="R36" s="18">
        <f t="shared" si="5"/>
        <v>0</v>
      </c>
      <c r="S36" s="14"/>
    </row>
    <row r="37" spans="1:19" s="19" customFormat="1">
      <c r="A37" s="11">
        <v>27</v>
      </c>
      <c r="B37" s="27" t="s">
        <v>132</v>
      </c>
      <c r="C37" s="28" t="s">
        <v>133</v>
      </c>
      <c r="D37" s="29" t="s">
        <v>134</v>
      </c>
      <c r="E37" s="12">
        <v>6</v>
      </c>
      <c r="F37" s="13">
        <v>6</v>
      </c>
      <c r="G37" s="14"/>
      <c r="H37" s="14">
        <v>6</v>
      </c>
      <c r="I37" s="14"/>
      <c r="J37" s="14"/>
      <c r="K37" s="15">
        <f t="shared" si="0"/>
        <v>6</v>
      </c>
      <c r="L37" s="16" t="str">
        <f t="shared" si="1"/>
        <v>x</v>
      </c>
      <c r="M37" s="17">
        <v>4</v>
      </c>
      <c r="N37" s="17"/>
      <c r="O37" s="16">
        <f t="shared" si="2"/>
        <v>4.8</v>
      </c>
      <c r="P37" s="16" t="str">
        <f t="shared" si="3"/>
        <v/>
      </c>
      <c r="Q37" s="17" t="str">
        <f t="shared" si="4"/>
        <v/>
      </c>
      <c r="R37" s="18">
        <f t="shared" si="5"/>
        <v>4.8</v>
      </c>
      <c r="S37" s="14"/>
    </row>
    <row r="38" spans="1:19" s="19" customFormat="1">
      <c r="A38" s="11">
        <v>28</v>
      </c>
      <c r="B38" s="27" t="s">
        <v>135</v>
      </c>
      <c r="C38" s="28" t="s">
        <v>136</v>
      </c>
      <c r="D38" s="29" t="s">
        <v>137</v>
      </c>
      <c r="E38" s="12">
        <v>6</v>
      </c>
      <c r="F38" s="13">
        <v>8</v>
      </c>
      <c r="G38" s="14"/>
      <c r="H38" s="14">
        <v>5</v>
      </c>
      <c r="I38" s="14"/>
      <c r="J38" s="14"/>
      <c r="K38" s="15">
        <f t="shared" si="0"/>
        <v>6</v>
      </c>
      <c r="L38" s="16" t="str">
        <f t="shared" si="1"/>
        <v>x</v>
      </c>
      <c r="M38" s="17">
        <v>5</v>
      </c>
      <c r="N38" s="17"/>
      <c r="O38" s="16">
        <f t="shared" si="2"/>
        <v>5.4</v>
      </c>
      <c r="P38" s="16" t="str">
        <f t="shared" si="3"/>
        <v/>
      </c>
      <c r="Q38" s="17" t="str">
        <f t="shared" si="4"/>
        <v>x</v>
      </c>
      <c r="R38" s="18">
        <f t="shared" si="5"/>
        <v>5.4</v>
      </c>
      <c r="S38" s="14"/>
    </row>
    <row r="39" spans="1:19" s="19" customFormat="1">
      <c r="A39" s="11">
        <v>29</v>
      </c>
      <c r="B39" s="27" t="s">
        <v>34</v>
      </c>
      <c r="C39" s="28" t="s">
        <v>136</v>
      </c>
      <c r="D39" s="29" t="s">
        <v>138</v>
      </c>
      <c r="E39" s="12">
        <v>5</v>
      </c>
      <c r="F39" s="13">
        <v>5</v>
      </c>
      <c r="G39" s="14"/>
      <c r="H39" s="14">
        <v>5</v>
      </c>
      <c r="I39" s="14"/>
      <c r="J39" s="14"/>
      <c r="K39" s="15">
        <f t="shared" si="0"/>
        <v>5</v>
      </c>
      <c r="L39" s="16" t="str">
        <f t="shared" si="1"/>
        <v>x</v>
      </c>
      <c r="M39" s="17">
        <v>4.5</v>
      </c>
      <c r="N39" s="17"/>
      <c r="O39" s="16">
        <f t="shared" si="2"/>
        <v>4.7</v>
      </c>
      <c r="P39" s="16" t="str">
        <f t="shared" si="3"/>
        <v/>
      </c>
      <c r="Q39" s="17" t="str">
        <f t="shared" si="4"/>
        <v/>
      </c>
      <c r="R39" s="18">
        <f t="shared" si="5"/>
        <v>4.7</v>
      </c>
      <c r="S39" s="14"/>
    </row>
    <row r="40" spans="1:19" s="19" customFormat="1">
      <c r="A40" s="11">
        <v>30</v>
      </c>
      <c r="B40" s="27" t="s">
        <v>139</v>
      </c>
      <c r="C40" s="28" t="s">
        <v>140</v>
      </c>
      <c r="D40" s="29" t="s">
        <v>141</v>
      </c>
      <c r="E40" s="12">
        <v>5</v>
      </c>
      <c r="F40" s="13">
        <v>5</v>
      </c>
      <c r="G40" s="14"/>
      <c r="H40" s="14">
        <v>6</v>
      </c>
      <c r="I40" s="14"/>
      <c r="J40" s="14"/>
      <c r="K40" s="15">
        <f t="shared" si="0"/>
        <v>5.5</v>
      </c>
      <c r="L40" s="16" t="str">
        <f t="shared" si="1"/>
        <v>x</v>
      </c>
      <c r="M40" s="17">
        <v>5.6</v>
      </c>
      <c r="N40" s="17"/>
      <c r="O40" s="16">
        <f t="shared" si="2"/>
        <v>5.6</v>
      </c>
      <c r="P40" s="16" t="str">
        <f t="shared" si="3"/>
        <v/>
      </c>
      <c r="Q40" s="17" t="str">
        <f t="shared" si="4"/>
        <v>x</v>
      </c>
      <c r="R40" s="18">
        <f t="shared" si="5"/>
        <v>5.6</v>
      </c>
      <c r="S40" s="14"/>
    </row>
    <row r="41" spans="1:19" s="19" customFormat="1">
      <c r="A41" s="11">
        <v>31</v>
      </c>
      <c r="B41" s="27" t="s">
        <v>142</v>
      </c>
      <c r="C41" s="31" t="s">
        <v>143</v>
      </c>
      <c r="D41" s="29" t="s">
        <v>144</v>
      </c>
      <c r="E41" s="12">
        <v>7</v>
      </c>
      <c r="F41" s="13">
        <v>7</v>
      </c>
      <c r="G41" s="14"/>
      <c r="H41" s="14">
        <v>0</v>
      </c>
      <c r="I41" s="14"/>
      <c r="J41" s="14"/>
      <c r="K41" s="15">
        <f t="shared" si="0"/>
        <v>3.5</v>
      </c>
      <c r="L41" s="16"/>
      <c r="M41" s="17"/>
      <c r="N41" s="17"/>
      <c r="O41" s="16" t="str">
        <f t="shared" si="2"/>
        <v/>
      </c>
      <c r="P41" s="16" t="str">
        <f t="shared" si="3"/>
        <v/>
      </c>
      <c r="Q41" s="17" t="str">
        <f t="shared" si="4"/>
        <v/>
      </c>
      <c r="R41" s="18">
        <f t="shared" si="5"/>
        <v>0</v>
      </c>
      <c r="S41" s="32" t="s">
        <v>235</v>
      </c>
    </row>
    <row r="42" spans="1:19" s="19" customFormat="1">
      <c r="A42" s="11">
        <v>32</v>
      </c>
      <c r="B42" s="27" t="s">
        <v>145</v>
      </c>
      <c r="C42" s="28" t="s">
        <v>32</v>
      </c>
      <c r="D42" s="29" t="s">
        <v>146</v>
      </c>
      <c r="E42" s="12">
        <v>5</v>
      </c>
      <c r="F42" s="13">
        <v>0</v>
      </c>
      <c r="G42" s="14"/>
      <c r="H42" s="14">
        <v>5</v>
      </c>
      <c r="I42" s="14"/>
      <c r="J42" s="14"/>
      <c r="K42" s="15">
        <f t="shared" si="0"/>
        <v>3.75</v>
      </c>
      <c r="L42" s="16" t="str">
        <f t="shared" si="1"/>
        <v>x</v>
      </c>
      <c r="M42" s="17">
        <v>4.3</v>
      </c>
      <c r="N42" s="17"/>
      <c r="O42" s="16">
        <f t="shared" si="2"/>
        <v>4.0999999999999996</v>
      </c>
      <c r="P42" s="16" t="str">
        <f t="shared" si="3"/>
        <v/>
      </c>
      <c r="Q42" s="17" t="str">
        <f t="shared" si="4"/>
        <v/>
      </c>
      <c r="R42" s="18">
        <f t="shared" si="5"/>
        <v>4.0999999999999996</v>
      </c>
      <c r="S42" s="14"/>
    </row>
    <row r="43" spans="1:19" s="19" customFormat="1">
      <c r="A43" s="11">
        <v>33</v>
      </c>
      <c r="B43" s="27" t="s">
        <v>147</v>
      </c>
      <c r="C43" s="28" t="s">
        <v>148</v>
      </c>
      <c r="D43" s="29" t="s">
        <v>149</v>
      </c>
      <c r="E43" s="12">
        <v>8</v>
      </c>
      <c r="F43" s="13">
        <v>8</v>
      </c>
      <c r="G43" s="14"/>
      <c r="H43" s="14">
        <v>6</v>
      </c>
      <c r="I43" s="14"/>
      <c r="J43" s="14"/>
      <c r="K43" s="15">
        <f t="shared" si="0"/>
        <v>7</v>
      </c>
      <c r="L43" s="16" t="str">
        <f t="shared" si="1"/>
        <v>x</v>
      </c>
      <c r="M43" s="17">
        <v>4.8</v>
      </c>
      <c r="N43" s="17"/>
      <c r="O43" s="16">
        <f t="shared" si="2"/>
        <v>5.7</v>
      </c>
      <c r="P43" s="16" t="str">
        <f t="shared" si="3"/>
        <v/>
      </c>
      <c r="Q43" s="17" t="str">
        <f t="shared" si="4"/>
        <v>x</v>
      </c>
      <c r="R43" s="18">
        <f t="shared" si="5"/>
        <v>5.7</v>
      </c>
      <c r="S43" s="14"/>
    </row>
    <row r="44" spans="1:19" s="19" customFormat="1">
      <c r="A44" s="11">
        <v>34</v>
      </c>
      <c r="B44" s="27" t="s">
        <v>150</v>
      </c>
      <c r="C44" s="28" t="s">
        <v>151</v>
      </c>
      <c r="D44" s="29" t="s">
        <v>152</v>
      </c>
      <c r="E44" s="12">
        <v>8</v>
      </c>
      <c r="F44" s="13">
        <v>6</v>
      </c>
      <c r="G44" s="14"/>
      <c r="H44" s="14">
        <v>7</v>
      </c>
      <c r="I44" s="14"/>
      <c r="J44" s="14"/>
      <c r="K44" s="15">
        <f t="shared" si="0"/>
        <v>7</v>
      </c>
      <c r="L44" s="16" t="str">
        <f t="shared" si="1"/>
        <v>x</v>
      </c>
      <c r="M44" s="17">
        <v>2.8</v>
      </c>
      <c r="N44" s="17"/>
      <c r="O44" s="16">
        <f t="shared" si="2"/>
        <v>4.5</v>
      </c>
      <c r="P44" s="16" t="str">
        <f t="shared" si="3"/>
        <v/>
      </c>
      <c r="Q44" s="17" t="str">
        <f t="shared" si="4"/>
        <v/>
      </c>
      <c r="R44" s="18">
        <f t="shared" si="5"/>
        <v>4.5</v>
      </c>
      <c r="S44" s="14"/>
    </row>
    <row r="45" spans="1:19" s="19" customFormat="1">
      <c r="A45" s="11">
        <v>35</v>
      </c>
      <c r="B45" s="27" t="s">
        <v>153</v>
      </c>
      <c r="C45" s="28" t="s">
        <v>154</v>
      </c>
      <c r="D45" s="29" t="s">
        <v>155</v>
      </c>
      <c r="E45" s="12">
        <v>0</v>
      </c>
      <c r="F45" s="13">
        <v>0</v>
      </c>
      <c r="G45" s="14"/>
      <c r="H45" s="14">
        <v>0</v>
      </c>
      <c r="I45" s="14"/>
      <c r="J45" s="14"/>
      <c r="K45" s="15">
        <f t="shared" si="0"/>
        <v>0</v>
      </c>
      <c r="L45" s="16" t="str">
        <f t="shared" si="1"/>
        <v/>
      </c>
      <c r="M45" s="17"/>
      <c r="N45" s="17"/>
      <c r="O45" s="16" t="str">
        <f t="shared" si="2"/>
        <v/>
      </c>
      <c r="P45" s="16" t="str">
        <f t="shared" si="3"/>
        <v/>
      </c>
      <c r="Q45" s="17" t="str">
        <f t="shared" si="4"/>
        <v/>
      </c>
      <c r="R45" s="18">
        <f t="shared" si="5"/>
        <v>0</v>
      </c>
      <c r="S45" s="14"/>
    </row>
    <row r="46" spans="1:19" s="19" customFormat="1">
      <c r="A46" s="11">
        <v>36</v>
      </c>
      <c r="B46" s="27" t="s">
        <v>156</v>
      </c>
      <c r="C46" s="28" t="s">
        <v>154</v>
      </c>
      <c r="D46" s="29" t="s">
        <v>97</v>
      </c>
      <c r="E46" s="12">
        <v>8</v>
      </c>
      <c r="F46" s="13">
        <v>5</v>
      </c>
      <c r="G46" s="14"/>
      <c r="H46" s="14">
        <v>5</v>
      </c>
      <c r="I46" s="14"/>
      <c r="J46" s="14"/>
      <c r="K46" s="15">
        <f t="shared" si="0"/>
        <v>5.75</v>
      </c>
      <c r="L46" s="16" t="str">
        <f t="shared" si="1"/>
        <v>x</v>
      </c>
      <c r="M46" s="17">
        <v>6</v>
      </c>
      <c r="N46" s="17"/>
      <c r="O46" s="16">
        <f t="shared" si="2"/>
        <v>5.9</v>
      </c>
      <c r="P46" s="16" t="str">
        <f t="shared" si="3"/>
        <v/>
      </c>
      <c r="Q46" s="17" t="str">
        <f t="shared" si="4"/>
        <v>x</v>
      </c>
      <c r="R46" s="18">
        <f t="shared" si="5"/>
        <v>5.9</v>
      </c>
      <c r="S46" s="14"/>
    </row>
    <row r="47" spans="1:19" s="19" customFormat="1">
      <c r="A47" s="11">
        <v>37</v>
      </c>
      <c r="B47" s="27" t="s">
        <v>157</v>
      </c>
      <c r="C47" s="28" t="s">
        <v>154</v>
      </c>
      <c r="D47" s="29" t="s">
        <v>158</v>
      </c>
      <c r="E47" s="12">
        <v>3</v>
      </c>
      <c r="F47" s="13">
        <v>7</v>
      </c>
      <c r="G47" s="14"/>
      <c r="H47" s="14">
        <v>6</v>
      </c>
      <c r="I47" s="14"/>
      <c r="J47" s="14"/>
      <c r="K47" s="15">
        <f t="shared" si="0"/>
        <v>5.5</v>
      </c>
      <c r="L47" s="16" t="str">
        <f t="shared" si="1"/>
        <v>x</v>
      </c>
      <c r="M47" s="17">
        <v>0</v>
      </c>
      <c r="N47" s="17"/>
      <c r="O47" s="16">
        <f t="shared" si="2"/>
        <v>2.2000000000000002</v>
      </c>
      <c r="P47" s="16" t="str">
        <f t="shared" si="3"/>
        <v/>
      </c>
      <c r="Q47" s="17" t="str">
        <f t="shared" si="4"/>
        <v/>
      </c>
      <c r="R47" s="18">
        <f t="shared" si="5"/>
        <v>2.2000000000000002</v>
      </c>
      <c r="S47" s="14"/>
    </row>
    <row r="48" spans="1:19" s="19" customFormat="1">
      <c r="A48" s="11">
        <v>38</v>
      </c>
      <c r="B48" s="27" t="s">
        <v>159</v>
      </c>
      <c r="C48" s="28" t="s">
        <v>52</v>
      </c>
      <c r="D48" s="29" t="s">
        <v>160</v>
      </c>
      <c r="E48" s="12">
        <v>7</v>
      </c>
      <c r="F48" s="13">
        <v>5</v>
      </c>
      <c r="G48" s="14"/>
      <c r="H48" s="14">
        <v>5</v>
      </c>
      <c r="I48" s="14"/>
      <c r="J48" s="14"/>
      <c r="K48" s="15">
        <f t="shared" si="0"/>
        <v>5.5</v>
      </c>
      <c r="L48" s="16" t="str">
        <f t="shared" si="1"/>
        <v>x</v>
      </c>
      <c r="M48" s="17">
        <v>6</v>
      </c>
      <c r="N48" s="17"/>
      <c r="O48" s="16">
        <f t="shared" si="2"/>
        <v>5.8</v>
      </c>
      <c r="P48" s="16" t="str">
        <f t="shared" si="3"/>
        <v/>
      </c>
      <c r="Q48" s="17" t="str">
        <f t="shared" si="4"/>
        <v>x</v>
      </c>
      <c r="R48" s="18">
        <f t="shared" si="5"/>
        <v>5.8</v>
      </c>
      <c r="S48" s="14"/>
    </row>
    <row r="49" spans="1:19" s="19" customFormat="1">
      <c r="A49" s="11">
        <v>39</v>
      </c>
      <c r="B49" s="27" t="s">
        <v>41</v>
      </c>
      <c r="C49" s="28" t="s">
        <v>161</v>
      </c>
      <c r="D49" s="29" t="s">
        <v>162</v>
      </c>
      <c r="E49" s="12">
        <v>8</v>
      </c>
      <c r="F49" s="13">
        <v>6</v>
      </c>
      <c r="G49" s="14"/>
      <c r="H49" s="14">
        <v>5</v>
      </c>
      <c r="I49" s="14"/>
      <c r="J49" s="14"/>
      <c r="K49" s="15">
        <f t="shared" si="0"/>
        <v>6</v>
      </c>
      <c r="L49" s="16" t="str">
        <f t="shared" si="1"/>
        <v>x</v>
      </c>
      <c r="M49" s="17">
        <v>4.5</v>
      </c>
      <c r="N49" s="17"/>
      <c r="O49" s="16">
        <f t="shared" si="2"/>
        <v>5.0999999999999996</v>
      </c>
      <c r="P49" s="16" t="str">
        <f t="shared" si="3"/>
        <v/>
      </c>
      <c r="Q49" s="17" t="str">
        <f t="shared" si="4"/>
        <v>x</v>
      </c>
      <c r="R49" s="18">
        <f t="shared" si="5"/>
        <v>5.0999999999999996</v>
      </c>
      <c r="S49" s="14"/>
    </row>
    <row r="50" spans="1:19" s="19" customFormat="1">
      <c r="A50" s="11">
        <v>40</v>
      </c>
      <c r="B50" s="27" t="s">
        <v>163</v>
      </c>
      <c r="C50" s="28" t="s">
        <v>161</v>
      </c>
      <c r="D50" s="29" t="s">
        <v>164</v>
      </c>
      <c r="E50" s="12">
        <v>8</v>
      </c>
      <c r="F50" s="13">
        <v>8</v>
      </c>
      <c r="G50" s="14"/>
      <c r="H50" s="14">
        <v>8</v>
      </c>
      <c r="I50" s="14"/>
      <c r="J50" s="14"/>
      <c r="K50" s="15">
        <f t="shared" si="0"/>
        <v>8</v>
      </c>
      <c r="L50" s="16" t="str">
        <f t="shared" si="1"/>
        <v>x</v>
      </c>
      <c r="M50" s="17">
        <v>6</v>
      </c>
      <c r="N50" s="17"/>
      <c r="O50" s="16">
        <f t="shared" si="2"/>
        <v>6.8</v>
      </c>
      <c r="P50" s="16" t="str">
        <f t="shared" si="3"/>
        <v/>
      </c>
      <c r="Q50" s="17" t="str">
        <f t="shared" si="4"/>
        <v>x</v>
      </c>
      <c r="R50" s="18">
        <f t="shared" si="5"/>
        <v>6.8</v>
      </c>
      <c r="S50" s="14"/>
    </row>
    <row r="51" spans="1:19" s="19" customFormat="1">
      <c r="A51" s="11">
        <v>41</v>
      </c>
      <c r="B51" s="27" t="s">
        <v>34</v>
      </c>
      <c r="C51" s="28" t="s">
        <v>53</v>
      </c>
      <c r="D51" s="29" t="s">
        <v>165</v>
      </c>
      <c r="E51" s="12">
        <v>5</v>
      </c>
      <c r="F51" s="13">
        <v>5</v>
      </c>
      <c r="G51" s="14"/>
      <c r="H51" s="14">
        <v>6</v>
      </c>
      <c r="I51" s="14"/>
      <c r="J51" s="14"/>
      <c r="K51" s="15">
        <f t="shared" si="0"/>
        <v>5.5</v>
      </c>
      <c r="L51" s="16" t="str">
        <f t="shared" si="1"/>
        <v>x</v>
      </c>
      <c r="M51" s="17">
        <v>4.5</v>
      </c>
      <c r="N51" s="17"/>
      <c r="O51" s="16">
        <f t="shared" si="2"/>
        <v>4.9000000000000004</v>
      </c>
      <c r="P51" s="16" t="str">
        <f t="shared" si="3"/>
        <v/>
      </c>
      <c r="Q51" s="17" t="str">
        <f t="shared" si="4"/>
        <v/>
      </c>
      <c r="R51" s="18">
        <f t="shared" si="5"/>
        <v>4.9000000000000004</v>
      </c>
      <c r="S51" s="14"/>
    </row>
    <row r="52" spans="1:19" s="19" customFormat="1">
      <c r="A52" s="11">
        <v>42</v>
      </c>
      <c r="B52" s="27" t="s">
        <v>166</v>
      </c>
      <c r="C52" s="28" t="s">
        <v>53</v>
      </c>
      <c r="D52" s="29" t="s">
        <v>167</v>
      </c>
      <c r="E52" s="12">
        <v>7</v>
      </c>
      <c r="F52" s="13">
        <v>6</v>
      </c>
      <c r="G52" s="14"/>
      <c r="H52" s="14">
        <v>5</v>
      </c>
      <c r="I52" s="14"/>
      <c r="J52" s="14"/>
      <c r="K52" s="15">
        <f t="shared" si="0"/>
        <v>5.75</v>
      </c>
      <c r="L52" s="16" t="str">
        <f t="shared" si="1"/>
        <v>x</v>
      </c>
      <c r="M52" s="17">
        <v>5.6</v>
      </c>
      <c r="N52" s="17"/>
      <c r="O52" s="16">
        <f t="shared" si="2"/>
        <v>5.7</v>
      </c>
      <c r="P52" s="16" t="str">
        <f t="shared" si="3"/>
        <v/>
      </c>
      <c r="Q52" s="17" t="str">
        <f t="shared" si="4"/>
        <v>x</v>
      </c>
      <c r="R52" s="18">
        <f t="shared" si="5"/>
        <v>5.7</v>
      </c>
      <c r="S52" s="14"/>
    </row>
    <row r="53" spans="1:19" s="19" customFormat="1">
      <c r="A53" s="11">
        <v>43</v>
      </c>
      <c r="B53" s="27" t="s">
        <v>168</v>
      </c>
      <c r="C53" s="28" t="s">
        <v>169</v>
      </c>
      <c r="D53" s="29" t="s">
        <v>170</v>
      </c>
      <c r="E53" s="12">
        <v>0</v>
      </c>
      <c r="F53" s="13">
        <v>0</v>
      </c>
      <c r="G53" s="14"/>
      <c r="H53" s="14">
        <v>0</v>
      </c>
      <c r="I53" s="14"/>
      <c r="J53" s="14"/>
      <c r="K53" s="15">
        <f t="shared" si="0"/>
        <v>0</v>
      </c>
      <c r="L53" s="16" t="str">
        <f t="shared" si="1"/>
        <v/>
      </c>
      <c r="M53" s="17"/>
      <c r="N53" s="17"/>
      <c r="O53" s="16" t="str">
        <f t="shared" si="2"/>
        <v/>
      </c>
      <c r="P53" s="16" t="str">
        <f t="shared" si="3"/>
        <v/>
      </c>
      <c r="Q53" s="17" t="str">
        <f t="shared" si="4"/>
        <v/>
      </c>
      <c r="R53" s="18">
        <f t="shared" si="5"/>
        <v>0</v>
      </c>
      <c r="S53" s="14"/>
    </row>
    <row r="54" spans="1:19" s="19" customFormat="1">
      <c r="A54" s="11">
        <v>44</v>
      </c>
      <c r="B54" s="27" t="s">
        <v>171</v>
      </c>
      <c r="C54" s="28" t="s">
        <v>172</v>
      </c>
      <c r="D54" s="29" t="s">
        <v>173</v>
      </c>
      <c r="E54" s="12">
        <v>9</v>
      </c>
      <c r="F54" s="13">
        <v>6</v>
      </c>
      <c r="G54" s="14"/>
      <c r="H54" s="14">
        <v>5</v>
      </c>
      <c r="I54" s="14"/>
      <c r="J54" s="14"/>
      <c r="K54" s="15">
        <f t="shared" si="0"/>
        <v>6.25</v>
      </c>
      <c r="L54" s="16" t="str">
        <f t="shared" si="1"/>
        <v>x</v>
      </c>
      <c r="M54" s="17">
        <v>0</v>
      </c>
      <c r="N54" s="17"/>
      <c r="O54" s="16">
        <f t="shared" si="2"/>
        <v>2.5</v>
      </c>
      <c r="P54" s="16" t="str">
        <f t="shared" si="3"/>
        <v/>
      </c>
      <c r="Q54" s="17" t="str">
        <f t="shared" si="4"/>
        <v/>
      </c>
      <c r="R54" s="18">
        <f t="shared" si="5"/>
        <v>2.5</v>
      </c>
      <c r="S54" s="14"/>
    </row>
    <row r="55" spans="1:19" s="19" customFormat="1">
      <c r="A55" s="11">
        <v>45</v>
      </c>
      <c r="B55" s="27" t="s">
        <v>41</v>
      </c>
      <c r="C55" s="28" t="s">
        <v>174</v>
      </c>
      <c r="D55" s="29" t="s">
        <v>175</v>
      </c>
      <c r="E55" s="12">
        <v>0</v>
      </c>
      <c r="F55" s="13">
        <v>0</v>
      </c>
      <c r="G55" s="14"/>
      <c r="H55" s="14">
        <v>0</v>
      </c>
      <c r="I55" s="14"/>
      <c r="J55" s="14"/>
      <c r="K55" s="15">
        <f t="shared" si="0"/>
        <v>0</v>
      </c>
      <c r="L55" s="16" t="str">
        <f t="shared" si="1"/>
        <v/>
      </c>
      <c r="M55" s="17"/>
      <c r="N55" s="17"/>
      <c r="O55" s="16" t="str">
        <f t="shared" si="2"/>
        <v/>
      </c>
      <c r="P55" s="16" t="str">
        <f t="shared" si="3"/>
        <v/>
      </c>
      <c r="Q55" s="17" t="str">
        <f t="shared" si="4"/>
        <v/>
      </c>
      <c r="R55" s="18">
        <f t="shared" si="5"/>
        <v>0</v>
      </c>
      <c r="S55" s="14"/>
    </row>
    <row r="56" spans="1:19" s="19" customFormat="1">
      <c r="A56" s="11">
        <v>46</v>
      </c>
      <c r="B56" s="27" t="s">
        <v>176</v>
      </c>
      <c r="C56" s="28" t="s">
        <v>177</v>
      </c>
      <c r="D56" s="29" t="s">
        <v>178</v>
      </c>
      <c r="E56" s="12">
        <v>6</v>
      </c>
      <c r="F56" s="13">
        <v>5</v>
      </c>
      <c r="G56" s="14"/>
      <c r="H56" s="14">
        <v>5</v>
      </c>
      <c r="I56" s="14"/>
      <c r="J56" s="14"/>
      <c r="K56" s="15">
        <f t="shared" si="0"/>
        <v>5.25</v>
      </c>
      <c r="L56" s="16" t="str">
        <f t="shared" si="1"/>
        <v>x</v>
      </c>
      <c r="M56" s="17">
        <v>4.8</v>
      </c>
      <c r="N56" s="17"/>
      <c r="O56" s="16">
        <f t="shared" si="2"/>
        <v>5</v>
      </c>
      <c r="P56" s="16" t="str">
        <f t="shared" si="3"/>
        <v/>
      </c>
      <c r="Q56" s="17" t="str">
        <f t="shared" si="4"/>
        <v>x</v>
      </c>
      <c r="R56" s="18">
        <f t="shared" si="5"/>
        <v>5</v>
      </c>
      <c r="S56" s="14"/>
    </row>
    <row r="57" spans="1:19" s="19" customFormat="1">
      <c r="A57" s="11">
        <v>47</v>
      </c>
      <c r="B57" s="27" t="s">
        <v>179</v>
      </c>
      <c r="C57" s="28" t="s">
        <v>180</v>
      </c>
      <c r="D57" s="29" t="s">
        <v>181</v>
      </c>
      <c r="E57" s="12">
        <v>6</v>
      </c>
      <c r="F57" s="13">
        <v>7</v>
      </c>
      <c r="G57" s="14"/>
      <c r="H57" s="14">
        <v>5</v>
      </c>
      <c r="I57" s="14"/>
      <c r="J57" s="14"/>
      <c r="K57" s="15">
        <f t="shared" si="0"/>
        <v>5.75</v>
      </c>
      <c r="L57" s="16" t="str">
        <f t="shared" si="1"/>
        <v>x</v>
      </c>
      <c r="M57" s="17">
        <v>0</v>
      </c>
      <c r="N57" s="17"/>
      <c r="O57" s="16">
        <f t="shared" si="2"/>
        <v>2.2999999999999998</v>
      </c>
      <c r="P57" s="16" t="str">
        <f t="shared" si="3"/>
        <v/>
      </c>
      <c r="Q57" s="17" t="str">
        <f t="shared" si="4"/>
        <v/>
      </c>
      <c r="R57" s="18">
        <f t="shared" si="5"/>
        <v>2.2999999999999998</v>
      </c>
      <c r="S57" s="14"/>
    </row>
    <row r="58" spans="1:19" s="19" customFormat="1">
      <c r="A58" s="11">
        <v>48</v>
      </c>
      <c r="B58" s="27" t="s">
        <v>182</v>
      </c>
      <c r="C58" s="28" t="s">
        <v>183</v>
      </c>
      <c r="D58" s="29" t="s">
        <v>184</v>
      </c>
      <c r="E58" s="12">
        <v>8</v>
      </c>
      <c r="F58" s="13">
        <v>6</v>
      </c>
      <c r="G58" s="14"/>
      <c r="H58" s="14">
        <v>0</v>
      </c>
      <c r="I58" s="14"/>
      <c r="J58" s="14"/>
      <c r="K58" s="15">
        <f t="shared" si="0"/>
        <v>3.5</v>
      </c>
      <c r="L58" s="16" t="str">
        <f t="shared" si="1"/>
        <v>x</v>
      </c>
      <c r="M58" s="17">
        <v>4.8</v>
      </c>
      <c r="N58" s="17"/>
      <c r="O58" s="16">
        <f t="shared" si="2"/>
        <v>4.3</v>
      </c>
      <c r="P58" s="16" t="str">
        <f t="shared" si="3"/>
        <v/>
      </c>
      <c r="Q58" s="17" t="str">
        <f t="shared" si="4"/>
        <v/>
      </c>
      <c r="R58" s="18">
        <f t="shared" si="5"/>
        <v>4.3</v>
      </c>
      <c r="S58" s="14"/>
    </row>
    <row r="59" spans="1:19" s="19" customFormat="1">
      <c r="A59" s="11">
        <v>49</v>
      </c>
      <c r="B59" s="27" t="s">
        <v>185</v>
      </c>
      <c r="C59" s="31" t="s">
        <v>186</v>
      </c>
      <c r="D59" s="29" t="s">
        <v>187</v>
      </c>
      <c r="E59" s="12">
        <v>5</v>
      </c>
      <c r="F59" s="13">
        <v>7</v>
      </c>
      <c r="G59" s="14"/>
      <c r="H59" s="14">
        <v>6</v>
      </c>
      <c r="I59" s="14"/>
      <c r="J59" s="14"/>
      <c r="K59" s="15">
        <f t="shared" si="0"/>
        <v>6</v>
      </c>
      <c r="L59" s="16"/>
      <c r="M59" s="17"/>
      <c r="N59" s="17"/>
      <c r="O59" s="16" t="str">
        <f t="shared" si="2"/>
        <v/>
      </c>
      <c r="P59" s="16" t="str">
        <f t="shared" si="3"/>
        <v/>
      </c>
      <c r="Q59" s="17" t="str">
        <f t="shared" si="4"/>
        <v/>
      </c>
      <c r="R59" s="18">
        <f t="shared" si="5"/>
        <v>0</v>
      </c>
      <c r="S59" s="32" t="s">
        <v>235</v>
      </c>
    </row>
    <row r="60" spans="1:19" s="19" customFormat="1">
      <c r="A60" s="11">
        <v>50</v>
      </c>
      <c r="B60" s="27" t="s">
        <v>188</v>
      </c>
      <c r="C60" s="28" t="s">
        <v>33</v>
      </c>
      <c r="D60" s="29" t="s">
        <v>189</v>
      </c>
      <c r="E60" s="12">
        <v>8</v>
      </c>
      <c r="F60" s="13">
        <v>7</v>
      </c>
      <c r="G60" s="14"/>
      <c r="H60" s="14">
        <v>6</v>
      </c>
      <c r="I60" s="14"/>
      <c r="J60" s="14"/>
      <c r="K60" s="15">
        <f t="shared" si="0"/>
        <v>6.75</v>
      </c>
      <c r="L60" s="16" t="str">
        <f t="shared" si="1"/>
        <v>x</v>
      </c>
      <c r="M60" s="17">
        <v>4.3</v>
      </c>
      <c r="N60" s="17"/>
      <c r="O60" s="16">
        <f t="shared" si="2"/>
        <v>5.3</v>
      </c>
      <c r="P60" s="16" t="str">
        <f t="shared" si="3"/>
        <v/>
      </c>
      <c r="Q60" s="17" t="str">
        <f t="shared" si="4"/>
        <v>x</v>
      </c>
      <c r="R60" s="18">
        <f t="shared" si="5"/>
        <v>5.3</v>
      </c>
      <c r="S60" s="14"/>
    </row>
    <row r="61" spans="1:19" s="19" customFormat="1">
      <c r="A61" s="11">
        <v>51</v>
      </c>
      <c r="B61" s="27" t="s">
        <v>190</v>
      </c>
      <c r="C61" s="28" t="s">
        <v>191</v>
      </c>
      <c r="D61" s="29" t="s">
        <v>192</v>
      </c>
      <c r="E61" s="12">
        <v>0</v>
      </c>
      <c r="F61" s="13">
        <v>0</v>
      </c>
      <c r="G61" s="14"/>
      <c r="H61" s="14">
        <v>0</v>
      </c>
      <c r="I61" s="14"/>
      <c r="J61" s="14"/>
      <c r="K61" s="15">
        <f t="shared" si="0"/>
        <v>0</v>
      </c>
      <c r="L61" s="16" t="str">
        <f t="shared" si="1"/>
        <v/>
      </c>
      <c r="M61" s="17"/>
      <c r="N61" s="17"/>
      <c r="O61" s="16" t="str">
        <f t="shared" si="2"/>
        <v/>
      </c>
      <c r="P61" s="16" t="str">
        <f t="shared" si="3"/>
        <v/>
      </c>
      <c r="Q61" s="17" t="str">
        <f t="shared" si="4"/>
        <v/>
      </c>
      <c r="R61" s="18">
        <f t="shared" si="5"/>
        <v>0</v>
      </c>
      <c r="S61" s="14"/>
    </row>
    <row r="62" spans="1:19" s="19" customFormat="1">
      <c r="A62" s="11">
        <v>52</v>
      </c>
      <c r="B62" s="27" t="s">
        <v>193</v>
      </c>
      <c r="C62" s="28" t="s">
        <v>194</v>
      </c>
      <c r="D62" s="29" t="s">
        <v>195</v>
      </c>
      <c r="E62" s="12">
        <v>0</v>
      </c>
      <c r="F62" s="13">
        <v>2</v>
      </c>
      <c r="G62" s="14"/>
      <c r="H62" s="14">
        <v>0</v>
      </c>
      <c r="I62" s="14"/>
      <c r="J62" s="14"/>
      <c r="K62" s="15">
        <f t="shared" si="0"/>
        <v>0.5</v>
      </c>
      <c r="L62" s="16" t="str">
        <f t="shared" si="1"/>
        <v/>
      </c>
      <c r="M62" s="17"/>
      <c r="N62" s="17"/>
      <c r="O62" s="16" t="str">
        <f t="shared" si="2"/>
        <v/>
      </c>
      <c r="P62" s="16" t="str">
        <f t="shared" si="3"/>
        <v/>
      </c>
      <c r="Q62" s="17" t="str">
        <f t="shared" si="4"/>
        <v/>
      </c>
      <c r="R62" s="18">
        <f t="shared" si="5"/>
        <v>0</v>
      </c>
      <c r="S62" s="14"/>
    </row>
    <row r="63" spans="1:19" s="19" customFormat="1">
      <c r="A63" s="11">
        <v>53</v>
      </c>
      <c r="B63" s="27" t="s">
        <v>196</v>
      </c>
      <c r="C63" s="28" t="s">
        <v>194</v>
      </c>
      <c r="D63" s="29" t="s">
        <v>197</v>
      </c>
      <c r="E63" s="12">
        <v>0</v>
      </c>
      <c r="F63" s="13">
        <v>0</v>
      </c>
      <c r="G63" s="14"/>
      <c r="H63" s="14">
        <v>5</v>
      </c>
      <c r="I63" s="14"/>
      <c r="J63" s="14"/>
      <c r="K63" s="15">
        <f t="shared" si="0"/>
        <v>2.5</v>
      </c>
      <c r="L63" s="16" t="str">
        <f t="shared" si="1"/>
        <v/>
      </c>
      <c r="M63" s="17"/>
      <c r="N63" s="17"/>
      <c r="O63" s="16" t="str">
        <f t="shared" si="2"/>
        <v/>
      </c>
      <c r="P63" s="16" t="str">
        <f t="shared" si="3"/>
        <v/>
      </c>
      <c r="Q63" s="17" t="str">
        <f t="shared" si="4"/>
        <v/>
      </c>
      <c r="R63" s="18">
        <f t="shared" si="5"/>
        <v>0</v>
      </c>
      <c r="S63" s="14"/>
    </row>
    <row r="64" spans="1:19" s="19" customFormat="1">
      <c r="A64" s="11">
        <v>54</v>
      </c>
      <c r="B64" s="27" t="s">
        <v>163</v>
      </c>
      <c r="C64" s="28" t="s">
        <v>194</v>
      </c>
      <c r="D64" s="29" t="s">
        <v>198</v>
      </c>
      <c r="E64" s="12">
        <v>6</v>
      </c>
      <c r="F64" s="13">
        <v>0</v>
      </c>
      <c r="G64" s="14"/>
      <c r="H64" s="14">
        <v>6</v>
      </c>
      <c r="I64" s="14"/>
      <c r="J64" s="14"/>
      <c r="K64" s="15">
        <f t="shared" si="0"/>
        <v>4.5</v>
      </c>
      <c r="L64" s="16" t="str">
        <f t="shared" si="1"/>
        <v>x</v>
      </c>
      <c r="M64" s="17">
        <v>5.2</v>
      </c>
      <c r="N64" s="17"/>
      <c r="O64" s="16">
        <f t="shared" si="2"/>
        <v>4.9000000000000004</v>
      </c>
      <c r="P64" s="16" t="str">
        <f t="shared" si="3"/>
        <v/>
      </c>
      <c r="Q64" s="17" t="str">
        <f t="shared" si="4"/>
        <v/>
      </c>
      <c r="R64" s="18">
        <f t="shared" si="5"/>
        <v>4.9000000000000004</v>
      </c>
      <c r="S64" s="14"/>
    </row>
    <row r="65" spans="1:19" s="19" customFormat="1">
      <c r="A65" s="11">
        <v>55</v>
      </c>
      <c r="B65" s="27" t="s">
        <v>34</v>
      </c>
      <c r="C65" s="28" t="s">
        <v>58</v>
      </c>
      <c r="D65" s="29" t="s">
        <v>199</v>
      </c>
      <c r="E65" s="12"/>
      <c r="F65" s="13"/>
      <c r="G65" s="14"/>
      <c r="H65" s="14"/>
      <c r="I65" s="14"/>
      <c r="J65" s="14"/>
      <c r="K65" s="15">
        <f t="shared" si="0"/>
        <v>0</v>
      </c>
      <c r="L65" s="16" t="str">
        <f t="shared" si="1"/>
        <v/>
      </c>
      <c r="M65" s="17"/>
      <c r="N65" s="17"/>
      <c r="O65" s="16" t="str">
        <f t="shared" si="2"/>
        <v/>
      </c>
      <c r="P65" s="16" t="str">
        <f t="shared" si="3"/>
        <v/>
      </c>
      <c r="Q65" s="17" t="str">
        <f t="shared" si="4"/>
        <v/>
      </c>
      <c r="R65" s="18">
        <f t="shared" si="5"/>
        <v>0</v>
      </c>
      <c r="S65" s="14"/>
    </row>
    <row r="66" spans="1:19" s="19" customFormat="1">
      <c r="A66" s="11">
        <v>56</v>
      </c>
      <c r="B66" s="27" t="s">
        <v>145</v>
      </c>
      <c r="C66" s="28" t="s">
        <v>58</v>
      </c>
      <c r="D66" s="29" t="s">
        <v>200</v>
      </c>
      <c r="E66" s="12">
        <v>7</v>
      </c>
      <c r="F66" s="13">
        <v>5</v>
      </c>
      <c r="G66" s="14"/>
      <c r="H66" s="14">
        <v>5</v>
      </c>
      <c r="I66" s="14"/>
      <c r="J66" s="14"/>
      <c r="K66" s="15">
        <f t="shared" si="0"/>
        <v>5.5</v>
      </c>
      <c r="L66" s="16" t="str">
        <f t="shared" si="1"/>
        <v>x</v>
      </c>
      <c r="M66" s="17">
        <v>4.2</v>
      </c>
      <c r="N66" s="17"/>
      <c r="O66" s="16">
        <f t="shared" si="2"/>
        <v>4.7</v>
      </c>
      <c r="P66" s="16" t="str">
        <f t="shared" si="3"/>
        <v/>
      </c>
      <c r="Q66" s="17" t="str">
        <f t="shared" si="4"/>
        <v/>
      </c>
      <c r="R66" s="18">
        <f t="shared" si="5"/>
        <v>4.7</v>
      </c>
      <c r="S66" s="14"/>
    </row>
    <row r="67" spans="1:19" s="19" customFormat="1">
      <c r="A67" s="11">
        <v>57</v>
      </c>
      <c r="B67" s="27" t="s">
        <v>201</v>
      </c>
      <c r="C67" s="28" t="s">
        <v>59</v>
      </c>
      <c r="D67" s="29" t="s">
        <v>202</v>
      </c>
      <c r="E67" s="12">
        <v>8</v>
      </c>
      <c r="F67" s="13">
        <v>6</v>
      </c>
      <c r="G67" s="14"/>
      <c r="H67" s="14">
        <v>5</v>
      </c>
      <c r="I67" s="14"/>
      <c r="J67" s="14"/>
      <c r="K67" s="15">
        <f t="shared" si="0"/>
        <v>6</v>
      </c>
      <c r="L67" s="16" t="str">
        <f t="shared" si="1"/>
        <v>x</v>
      </c>
      <c r="M67" s="17">
        <v>3.4</v>
      </c>
      <c r="N67" s="17"/>
      <c r="O67" s="16">
        <f t="shared" si="2"/>
        <v>4.4000000000000004</v>
      </c>
      <c r="P67" s="16" t="str">
        <f t="shared" si="3"/>
        <v/>
      </c>
      <c r="Q67" s="17" t="str">
        <f t="shared" si="4"/>
        <v/>
      </c>
      <c r="R67" s="18">
        <f t="shared" si="5"/>
        <v>4.4000000000000004</v>
      </c>
      <c r="S67" s="14"/>
    </row>
    <row r="68" spans="1:19" s="19" customFormat="1">
      <c r="A68" s="11">
        <v>58</v>
      </c>
      <c r="B68" s="27" t="s">
        <v>203</v>
      </c>
      <c r="C68" s="28" t="s">
        <v>204</v>
      </c>
      <c r="D68" s="29" t="s">
        <v>205</v>
      </c>
      <c r="E68" s="12">
        <v>6</v>
      </c>
      <c r="F68" s="13">
        <v>6</v>
      </c>
      <c r="G68" s="14"/>
      <c r="H68" s="14">
        <v>6</v>
      </c>
      <c r="I68" s="14"/>
      <c r="J68" s="14"/>
      <c r="K68" s="15">
        <f t="shared" si="0"/>
        <v>6</v>
      </c>
      <c r="L68" s="16" t="str">
        <f t="shared" si="1"/>
        <v>x</v>
      </c>
      <c r="M68" s="17">
        <v>0</v>
      </c>
      <c r="N68" s="17"/>
      <c r="O68" s="16">
        <f t="shared" si="2"/>
        <v>2.4</v>
      </c>
      <c r="P68" s="16" t="str">
        <f t="shared" si="3"/>
        <v/>
      </c>
      <c r="Q68" s="17" t="str">
        <f t="shared" si="4"/>
        <v/>
      </c>
      <c r="R68" s="18">
        <f t="shared" si="5"/>
        <v>2.4</v>
      </c>
      <c r="S68" s="14"/>
    </row>
    <row r="69" spans="1:19" s="19" customFormat="1">
      <c r="A69" s="11">
        <v>59</v>
      </c>
      <c r="B69" s="27" t="s">
        <v>206</v>
      </c>
      <c r="C69" s="28" t="s">
        <v>207</v>
      </c>
      <c r="D69" s="29" t="s">
        <v>208</v>
      </c>
      <c r="E69" s="12">
        <v>6</v>
      </c>
      <c r="F69" s="13">
        <v>6</v>
      </c>
      <c r="G69" s="14"/>
      <c r="H69" s="14">
        <v>5</v>
      </c>
      <c r="I69" s="14"/>
      <c r="J69" s="14"/>
      <c r="K69" s="15">
        <f t="shared" si="0"/>
        <v>5.5</v>
      </c>
      <c r="L69" s="16" t="str">
        <f t="shared" si="1"/>
        <v>x</v>
      </c>
      <c r="M69" s="17">
        <v>6.4</v>
      </c>
      <c r="N69" s="17"/>
      <c r="O69" s="16">
        <f t="shared" si="2"/>
        <v>6</v>
      </c>
      <c r="P69" s="16" t="str">
        <f t="shared" si="3"/>
        <v/>
      </c>
      <c r="Q69" s="17" t="str">
        <f t="shared" si="4"/>
        <v>x</v>
      </c>
      <c r="R69" s="18">
        <f t="shared" si="5"/>
        <v>6</v>
      </c>
      <c r="S69" s="14"/>
    </row>
    <row r="70" spans="1:19" s="19" customFormat="1">
      <c r="A70" s="11">
        <v>60</v>
      </c>
      <c r="B70" s="27" t="s">
        <v>209</v>
      </c>
      <c r="C70" s="28" t="s">
        <v>210</v>
      </c>
      <c r="D70" s="29" t="s">
        <v>211</v>
      </c>
      <c r="E70" s="12">
        <v>7</v>
      </c>
      <c r="F70" s="13">
        <v>4</v>
      </c>
      <c r="G70" s="14"/>
      <c r="H70" s="14">
        <v>0</v>
      </c>
      <c r="I70" s="14"/>
      <c r="J70" s="14"/>
      <c r="K70" s="15">
        <f t="shared" si="0"/>
        <v>2.75</v>
      </c>
      <c r="L70" s="16" t="str">
        <f t="shared" si="1"/>
        <v/>
      </c>
      <c r="M70" s="17"/>
      <c r="N70" s="17"/>
      <c r="O70" s="16" t="str">
        <f t="shared" si="2"/>
        <v/>
      </c>
      <c r="P70" s="16" t="str">
        <f t="shared" si="3"/>
        <v/>
      </c>
      <c r="Q70" s="17" t="str">
        <f t="shared" si="4"/>
        <v/>
      </c>
      <c r="R70" s="18">
        <f t="shared" si="5"/>
        <v>0</v>
      </c>
      <c r="S70" s="14"/>
    </row>
    <row r="71" spans="1:19" s="19" customFormat="1">
      <c r="A71" s="11">
        <v>61</v>
      </c>
      <c r="B71" s="27" t="s">
        <v>212</v>
      </c>
      <c r="C71" s="28" t="s">
        <v>213</v>
      </c>
      <c r="D71" s="29" t="s">
        <v>214</v>
      </c>
      <c r="E71" s="12">
        <v>8</v>
      </c>
      <c r="F71" s="13">
        <v>5</v>
      </c>
      <c r="G71" s="14"/>
      <c r="H71" s="14">
        <v>6</v>
      </c>
      <c r="I71" s="14"/>
      <c r="J71" s="14"/>
      <c r="K71" s="15">
        <f t="shared" si="0"/>
        <v>6.25</v>
      </c>
      <c r="L71" s="16" t="str">
        <f t="shared" si="1"/>
        <v>x</v>
      </c>
      <c r="M71" s="17">
        <v>6.4</v>
      </c>
      <c r="N71" s="17"/>
      <c r="O71" s="16">
        <f t="shared" si="2"/>
        <v>6.3</v>
      </c>
      <c r="P71" s="16" t="str">
        <f t="shared" si="3"/>
        <v/>
      </c>
      <c r="Q71" s="17" t="str">
        <f t="shared" si="4"/>
        <v>x</v>
      </c>
      <c r="R71" s="18">
        <f t="shared" si="5"/>
        <v>6.3</v>
      </c>
      <c r="S71" s="14"/>
    </row>
    <row r="72" spans="1:19" s="19" customFormat="1">
      <c r="A72" s="11">
        <v>62</v>
      </c>
      <c r="B72" s="27" t="s">
        <v>215</v>
      </c>
      <c r="C72" s="28" t="s">
        <v>42</v>
      </c>
      <c r="D72" s="29" t="s">
        <v>216</v>
      </c>
      <c r="E72" s="12">
        <v>6</v>
      </c>
      <c r="F72" s="13">
        <v>7</v>
      </c>
      <c r="G72" s="14"/>
      <c r="H72" s="14">
        <v>5</v>
      </c>
      <c r="I72" s="14"/>
      <c r="J72" s="14"/>
      <c r="K72" s="15">
        <f t="shared" si="0"/>
        <v>5.75</v>
      </c>
      <c r="L72" s="16" t="str">
        <f t="shared" si="1"/>
        <v>x</v>
      </c>
      <c r="M72" s="17">
        <v>4.5999999999999996</v>
      </c>
      <c r="N72" s="17"/>
      <c r="O72" s="16">
        <f t="shared" si="2"/>
        <v>5.0999999999999996</v>
      </c>
      <c r="P72" s="16" t="str">
        <f t="shared" si="3"/>
        <v/>
      </c>
      <c r="Q72" s="17" t="str">
        <f t="shared" si="4"/>
        <v>x</v>
      </c>
      <c r="R72" s="18">
        <f t="shared" si="5"/>
        <v>5.0999999999999996</v>
      </c>
      <c r="S72" s="14"/>
    </row>
    <row r="73" spans="1:19" s="19" customFormat="1">
      <c r="A73" s="11">
        <v>63</v>
      </c>
      <c r="B73" s="27" t="s">
        <v>217</v>
      </c>
      <c r="C73" s="28" t="s">
        <v>55</v>
      </c>
      <c r="D73" s="29" t="s">
        <v>218</v>
      </c>
      <c r="E73" s="12">
        <v>9</v>
      </c>
      <c r="F73" s="13">
        <v>8</v>
      </c>
      <c r="G73" s="14"/>
      <c r="H73" s="14">
        <v>8</v>
      </c>
      <c r="I73" s="14"/>
      <c r="J73" s="14"/>
      <c r="K73" s="15">
        <f t="shared" si="0"/>
        <v>8.25</v>
      </c>
      <c r="L73" s="16" t="str">
        <f t="shared" si="1"/>
        <v>x</v>
      </c>
      <c r="M73" s="17">
        <v>5.8</v>
      </c>
      <c r="N73" s="17"/>
      <c r="O73" s="16">
        <f t="shared" si="2"/>
        <v>6.8</v>
      </c>
      <c r="P73" s="16" t="str">
        <f t="shared" si="3"/>
        <v/>
      </c>
      <c r="Q73" s="17" t="str">
        <f t="shared" si="4"/>
        <v>x</v>
      </c>
      <c r="R73" s="18">
        <f t="shared" si="5"/>
        <v>6.8</v>
      </c>
      <c r="S73" s="14"/>
    </row>
    <row r="74" spans="1:19" s="19" customFormat="1">
      <c r="A74" s="11">
        <v>64</v>
      </c>
      <c r="B74" s="27" t="s">
        <v>41</v>
      </c>
      <c r="C74" s="28" t="s">
        <v>219</v>
      </c>
      <c r="D74" s="29" t="s">
        <v>220</v>
      </c>
      <c r="E74" s="12">
        <v>7</v>
      </c>
      <c r="F74" s="13">
        <v>8</v>
      </c>
      <c r="G74" s="14"/>
      <c r="H74" s="14">
        <v>6</v>
      </c>
      <c r="I74" s="14"/>
      <c r="J74" s="14"/>
      <c r="K74" s="15">
        <f t="shared" si="0"/>
        <v>6.75</v>
      </c>
      <c r="L74" s="16" t="str">
        <f t="shared" si="1"/>
        <v>x</v>
      </c>
      <c r="M74" s="17">
        <v>4.0999999999999996</v>
      </c>
      <c r="N74" s="17"/>
      <c r="O74" s="16">
        <f t="shared" si="2"/>
        <v>5.2</v>
      </c>
      <c r="P74" s="16" t="str">
        <f t="shared" si="3"/>
        <v/>
      </c>
      <c r="Q74" s="17" t="str">
        <f t="shared" si="4"/>
        <v>x</v>
      </c>
      <c r="R74" s="18">
        <f t="shared" si="5"/>
        <v>5.2</v>
      </c>
      <c r="S74" s="14"/>
    </row>
    <row r="75" spans="1:19" s="19" customFormat="1">
      <c r="A75" s="11">
        <v>65</v>
      </c>
      <c r="B75" s="27" t="s">
        <v>221</v>
      </c>
      <c r="C75" s="31" t="s">
        <v>222</v>
      </c>
      <c r="D75" s="29" t="s">
        <v>223</v>
      </c>
      <c r="E75" s="12">
        <v>6</v>
      </c>
      <c r="F75" s="13">
        <v>6</v>
      </c>
      <c r="G75" s="14"/>
      <c r="H75" s="14">
        <v>0</v>
      </c>
      <c r="I75" s="14"/>
      <c r="J75" s="14"/>
      <c r="K75" s="15">
        <f t="shared" si="0"/>
        <v>3</v>
      </c>
      <c r="L75" s="16"/>
      <c r="M75" s="17"/>
      <c r="N75" s="17"/>
      <c r="O75" s="16" t="str">
        <f t="shared" si="2"/>
        <v/>
      </c>
      <c r="P75" s="16" t="str">
        <f t="shared" si="3"/>
        <v/>
      </c>
      <c r="Q75" s="17" t="str">
        <f t="shared" si="4"/>
        <v/>
      </c>
      <c r="R75" s="18">
        <f t="shared" si="5"/>
        <v>0</v>
      </c>
      <c r="S75" s="32" t="s">
        <v>235</v>
      </c>
    </row>
    <row r="76" spans="1:19" s="19" customFormat="1">
      <c r="A76" s="11">
        <v>66</v>
      </c>
      <c r="B76" s="27" t="s">
        <v>224</v>
      </c>
      <c r="C76" s="28" t="s">
        <v>225</v>
      </c>
      <c r="D76" s="29" t="s">
        <v>160</v>
      </c>
      <c r="E76" s="12">
        <v>7</v>
      </c>
      <c r="F76" s="13">
        <v>6</v>
      </c>
      <c r="G76" s="14"/>
      <c r="H76" s="14">
        <v>7</v>
      </c>
      <c r="I76" s="14"/>
      <c r="J76" s="14"/>
      <c r="K76" s="15">
        <f t="shared" ref="K76:K79" si="10">(E76+F76+H76*2)/4</f>
        <v>6.75</v>
      </c>
      <c r="L76" s="16" t="str">
        <f t="shared" si="1"/>
        <v>x</v>
      </c>
      <c r="M76" s="17">
        <v>5.2</v>
      </c>
      <c r="N76" s="17"/>
      <c r="O76" s="16">
        <f t="shared" ref="O76:O79" si="11">IF(M76&lt;&gt;"",ROUND((K76*4+M76*6)/10,1),"")</f>
        <v>5.8</v>
      </c>
      <c r="P76" s="16" t="str">
        <f t="shared" si="3"/>
        <v/>
      </c>
      <c r="Q76" s="17" t="str">
        <f t="shared" ref="Q76:Q79" si="12">IF(L76="x",IF(AND(O76&gt;=5,M76&gt;=3),"x",IF(AND(P76&gt;=5,N76&gt;=3),"x","")),"")</f>
        <v>x</v>
      </c>
      <c r="R76" s="18">
        <f t="shared" ref="R76:R79" si="13">MAX(O76:P76)</f>
        <v>5.8</v>
      </c>
      <c r="S76" s="14"/>
    </row>
    <row r="77" spans="1:19" s="19" customFormat="1">
      <c r="A77" s="11">
        <v>67</v>
      </c>
      <c r="B77" s="27" t="s">
        <v>226</v>
      </c>
      <c r="C77" s="31" t="s">
        <v>225</v>
      </c>
      <c r="D77" s="29" t="s">
        <v>227</v>
      </c>
      <c r="E77" s="12">
        <v>6</v>
      </c>
      <c r="F77" s="13">
        <v>6</v>
      </c>
      <c r="G77" s="14"/>
      <c r="H77" s="14">
        <v>3</v>
      </c>
      <c r="I77" s="14"/>
      <c r="J77" s="14"/>
      <c r="K77" s="15">
        <f t="shared" si="10"/>
        <v>4.5</v>
      </c>
      <c r="L77" s="16"/>
      <c r="M77" s="17"/>
      <c r="N77" s="17"/>
      <c r="O77" s="16" t="str">
        <f t="shared" si="11"/>
        <v/>
      </c>
      <c r="P77" s="16" t="str">
        <f t="shared" si="3"/>
        <v/>
      </c>
      <c r="Q77" s="17" t="str">
        <f t="shared" si="12"/>
        <v/>
      </c>
      <c r="R77" s="18">
        <f t="shared" si="13"/>
        <v>0</v>
      </c>
      <c r="S77" s="32" t="s">
        <v>235</v>
      </c>
    </row>
    <row r="78" spans="1:19" s="19" customFormat="1">
      <c r="A78" s="11">
        <v>68</v>
      </c>
      <c r="B78" s="27" t="s">
        <v>228</v>
      </c>
      <c r="C78" s="28" t="s">
        <v>229</v>
      </c>
      <c r="D78" s="29" t="s">
        <v>230</v>
      </c>
      <c r="E78" s="12">
        <v>7</v>
      </c>
      <c r="F78" s="13">
        <v>8</v>
      </c>
      <c r="G78" s="14"/>
      <c r="H78" s="14">
        <v>5</v>
      </c>
      <c r="I78" s="14"/>
      <c r="J78" s="14"/>
      <c r="K78" s="15">
        <f t="shared" si="10"/>
        <v>6.25</v>
      </c>
      <c r="L78" s="16" t="str">
        <f t="shared" si="1"/>
        <v>x</v>
      </c>
      <c r="M78" s="17">
        <v>4</v>
      </c>
      <c r="N78" s="17"/>
      <c r="O78" s="16">
        <f t="shared" si="11"/>
        <v>4.9000000000000004</v>
      </c>
      <c r="P78" s="16" t="str">
        <f t="shared" si="3"/>
        <v/>
      </c>
      <c r="Q78" s="17" t="str">
        <f t="shared" si="12"/>
        <v/>
      </c>
      <c r="R78" s="18">
        <f t="shared" si="13"/>
        <v>4.9000000000000004</v>
      </c>
      <c r="S78" s="14"/>
    </row>
    <row r="79" spans="1:19" s="19" customFormat="1">
      <c r="A79" s="11">
        <v>69</v>
      </c>
      <c r="B79" s="27" t="s">
        <v>49</v>
      </c>
      <c r="C79" s="28" t="s">
        <v>35</v>
      </c>
      <c r="D79" s="29" t="s">
        <v>231</v>
      </c>
      <c r="E79" s="12">
        <v>0</v>
      </c>
      <c r="F79" s="13">
        <v>5</v>
      </c>
      <c r="G79" s="14"/>
      <c r="H79" s="14">
        <v>0</v>
      </c>
      <c r="I79" s="14"/>
      <c r="J79" s="14"/>
      <c r="K79" s="15">
        <f t="shared" si="10"/>
        <v>1.25</v>
      </c>
      <c r="L79" s="16" t="str">
        <f t="shared" si="1"/>
        <v/>
      </c>
      <c r="M79" s="17"/>
      <c r="N79" s="17"/>
      <c r="O79" s="16" t="str">
        <f t="shared" si="11"/>
        <v/>
      </c>
      <c r="P79" s="16" t="str">
        <f t="shared" si="3"/>
        <v/>
      </c>
      <c r="Q79" s="17" t="str">
        <f t="shared" si="12"/>
        <v/>
      </c>
      <c r="R79" s="18">
        <f t="shared" si="13"/>
        <v>0</v>
      </c>
      <c r="S79" s="14"/>
    </row>
    <row r="80" spans="1:19" s="19" customFormat="1">
      <c r="A80" s="11"/>
      <c r="B80" s="20"/>
      <c r="C80" s="21"/>
      <c r="D80" s="22"/>
      <c r="E80" s="12"/>
      <c r="F80" s="13"/>
      <c r="G80" s="14"/>
      <c r="H80" s="14"/>
      <c r="I80" s="14"/>
      <c r="J80" s="14"/>
      <c r="K80" s="12"/>
      <c r="L80" s="17" t="str">
        <f t="shared" si="1"/>
        <v/>
      </c>
      <c r="M80" s="17"/>
      <c r="N80" s="17"/>
      <c r="O80" s="17"/>
      <c r="P80" s="16" t="str">
        <f t="shared" si="3"/>
        <v/>
      </c>
      <c r="Q80" s="17" t="str">
        <f t="shared" ref="Q80" si="14">IF(M80&lt;3,IF(OR(N80&lt;3,N80=""),"","x"),IF(OR(N80&lt;3,N80=""),"","x"))</f>
        <v/>
      </c>
      <c r="R80" s="12"/>
      <c r="S80" s="14"/>
    </row>
    <row r="81" spans="2:18">
      <c r="B81" s="2" t="s">
        <v>36</v>
      </c>
      <c r="C81" s="23">
        <f>COUNT(A11:A80)</f>
        <v>69</v>
      </c>
    </row>
    <row r="82" spans="2:18">
      <c r="L82" s="24"/>
      <c r="M82" s="35" t="s">
        <v>234</v>
      </c>
      <c r="N82" s="35"/>
      <c r="O82" s="35"/>
      <c r="P82" s="35"/>
      <c r="Q82" s="35"/>
      <c r="R82" s="35"/>
    </row>
    <row r="83" spans="2:18">
      <c r="B83" s="2" t="s">
        <v>37</v>
      </c>
      <c r="E83" s="25" t="s">
        <v>38</v>
      </c>
      <c r="L83" s="26"/>
      <c r="M83" s="36" t="s">
        <v>39</v>
      </c>
      <c r="N83" s="36"/>
      <c r="O83" s="36"/>
      <c r="P83" s="36"/>
      <c r="Q83" s="36"/>
      <c r="R83" s="36"/>
    </row>
    <row r="87" spans="2:18">
      <c r="E87" s="1" t="s">
        <v>62</v>
      </c>
      <c r="O87" s="1" t="s">
        <v>40</v>
      </c>
    </row>
  </sheetData>
  <sheetProtection password="CE28" sheet="1" objects="1" scenarios="1"/>
  <autoFilter ref="A10:S83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82:R82"/>
    <mergeCell ref="M83:R83"/>
    <mergeCell ref="K9:K10"/>
    <mergeCell ref="L9:L10"/>
    <mergeCell ref="M9:N9"/>
    <mergeCell ref="O9:P9"/>
    <mergeCell ref="Q9:Q10"/>
    <mergeCell ref="R9:R10"/>
  </mergeCells>
  <conditionalFormatting sqref="P80:Q80">
    <cfRule type="cellIs" dxfId="72" priority="22" operator="lessThan">
      <formula>5</formula>
    </cfRule>
  </conditionalFormatting>
  <conditionalFormatting sqref="O11:Q11 P28:Q33 P12:Q17 O12:O79">
    <cfRule type="cellIs" dxfId="71" priority="21" operator="lessThan">
      <formula>5</formula>
    </cfRule>
  </conditionalFormatting>
  <conditionalFormatting sqref="M11:N17 M28:N33">
    <cfRule type="cellIs" dxfId="70" priority="20" operator="lessThan">
      <formula>3</formula>
    </cfRule>
  </conditionalFormatting>
  <conditionalFormatting sqref="K11:K79">
    <cfRule type="cellIs" dxfId="69" priority="19" operator="lessThan">
      <formula>3</formula>
    </cfRule>
  </conditionalFormatting>
  <conditionalFormatting sqref="P18:Q27">
    <cfRule type="cellIs" dxfId="68" priority="18" operator="lessThan">
      <formula>5</formula>
    </cfRule>
  </conditionalFormatting>
  <conditionalFormatting sqref="M18:N27">
    <cfRule type="cellIs" dxfId="67" priority="17" operator="lessThan">
      <formula>3</formula>
    </cfRule>
  </conditionalFormatting>
  <conditionalFormatting sqref="P76:Q79">
    <cfRule type="cellIs" dxfId="66" priority="15" operator="lessThan">
      <formula>5</formula>
    </cfRule>
  </conditionalFormatting>
  <conditionalFormatting sqref="M76:N79">
    <cfRule type="cellIs" dxfId="65" priority="14" operator="lessThan">
      <formula>3</formula>
    </cfRule>
  </conditionalFormatting>
  <conditionalFormatting sqref="P70:Q75 P55:Q61">
    <cfRule type="cellIs" dxfId="64" priority="12" operator="lessThan">
      <formula>5</formula>
    </cfRule>
  </conditionalFormatting>
  <conditionalFormatting sqref="M70:N75 M55:N61">
    <cfRule type="cellIs" dxfId="63" priority="11" operator="lessThan">
      <formula>3</formula>
    </cfRule>
  </conditionalFormatting>
  <conditionalFormatting sqref="P62:Q69">
    <cfRule type="cellIs" dxfId="62" priority="9" operator="lessThan">
      <formula>5</formula>
    </cfRule>
  </conditionalFormatting>
  <conditionalFormatting sqref="M62:N69">
    <cfRule type="cellIs" dxfId="61" priority="8" operator="lessThan">
      <formula>3</formula>
    </cfRule>
  </conditionalFormatting>
  <conditionalFormatting sqref="P49:Q54 P34:Q40">
    <cfRule type="cellIs" dxfId="60" priority="6" operator="lessThan">
      <formula>5</formula>
    </cfRule>
  </conditionalFormatting>
  <conditionalFormatting sqref="M49:N54 M34:N40">
    <cfRule type="cellIs" dxfId="59" priority="5" operator="lessThan">
      <formula>3</formula>
    </cfRule>
  </conditionalFormatting>
  <conditionalFormatting sqref="P41:Q48">
    <cfRule type="cellIs" dxfId="58" priority="3" operator="lessThan">
      <formula>5</formula>
    </cfRule>
  </conditionalFormatting>
  <conditionalFormatting sqref="M41:N48">
    <cfRule type="cellIs" dxfId="57" priority="2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7"/>
  <sheetViews>
    <sheetView topLeftCell="A53" workbookViewId="0">
      <selection activeCell="E69" sqref="E69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43" t="s">
        <v>0</v>
      </c>
      <c r="B1" s="43"/>
      <c r="C1" s="43"/>
      <c r="D1" s="43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</v>
      </c>
      <c r="B2" s="36"/>
      <c r="C2" s="36"/>
      <c r="D2" s="36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6" spans="1:19">
      <c r="A6" s="2" t="s">
        <v>43</v>
      </c>
      <c r="D6" s="2" t="s">
        <v>232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56</v>
      </c>
      <c r="M7" s="4" t="s">
        <v>48</v>
      </c>
    </row>
    <row r="9" spans="1:19">
      <c r="A9" s="42" t="s">
        <v>10</v>
      </c>
      <c r="B9" s="39" t="s">
        <v>11</v>
      </c>
      <c r="C9" s="39"/>
      <c r="D9" s="45" t="s">
        <v>12</v>
      </c>
      <c r="E9" s="47" t="s">
        <v>13</v>
      </c>
      <c r="F9" s="39"/>
      <c r="G9" s="48"/>
      <c r="H9" s="47" t="s">
        <v>14</v>
      </c>
      <c r="I9" s="39"/>
      <c r="J9" s="40"/>
      <c r="K9" s="37" t="s">
        <v>15</v>
      </c>
      <c r="L9" s="37" t="s">
        <v>16</v>
      </c>
      <c r="M9" s="39" t="s">
        <v>17</v>
      </c>
      <c r="N9" s="39"/>
      <c r="O9" s="40" t="s">
        <v>18</v>
      </c>
      <c r="P9" s="41"/>
      <c r="Q9" s="39" t="s">
        <v>19</v>
      </c>
      <c r="R9" s="42" t="s">
        <v>20</v>
      </c>
      <c r="S9" s="33" t="s">
        <v>21</v>
      </c>
    </row>
    <row r="10" spans="1:19">
      <c r="A10" s="39"/>
      <c r="B10" s="39"/>
      <c r="C10" s="39"/>
      <c r="D10" s="46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34"/>
      <c r="L10" s="38"/>
      <c r="M10" s="9" t="s">
        <v>25</v>
      </c>
      <c r="N10" s="9" t="s">
        <v>26</v>
      </c>
      <c r="O10" s="9" t="s">
        <v>25</v>
      </c>
      <c r="P10" s="10" t="s">
        <v>26</v>
      </c>
      <c r="Q10" s="39"/>
      <c r="R10" s="39"/>
      <c r="S10" s="34"/>
    </row>
    <row r="11" spans="1:19" s="19" customFormat="1">
      <c r="A11" s="11">
        <v>1</v>
      </c>
      <c r="B11" s="27" t="s">
        <v>66</v>
      </c>
      <c r="C11" s="28" t="s">
        <v>67</v>
      </c>
      <c r="D11" s="29" t="s">
        <v>68</v>
      </c>
      <c r="E11" s="12">
        <v>7</v>
      </c>
      <c r="F11" s="13"/>
      <c r="G11" s="14"/>
      <c r="H11" s="14">
        <v>9</v>
      </c>
      <c r="I11" s="14"/>
      <c r="J11" s="14"/>
      <c r="K11" s="15">
        <f>(E11+H11*2)/3</f>
        <v>8.3333333333333339</v>
      </c>
      <c r="L11" s="16" t="str">
        <f>IF(K11&lt;3,"","x")</f>
        <v>x</v>
      </c>
      <c r="M11" s="17">
        <v>8</v>
      </c>
      <c r="N11" s="17"/>
      <c r="O11" s="16">
        <f>IF(M11&lt;&gt;"",ROUND((K11*4+M11*6)/10,1),"")</f>
        <v>8.1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8.1</v>
      </c>
      <c r="S11" s="14"/>
    </row>
    <row r="12" spans="1:19" s="19" customFormat="1">
      <c r="A12" s="11">
        <v>2</v>
      </c>
      <c r="B12" s="27" t="s">
        <v>69</v>
      </c>
      <c r="C12" s="28" t="s">
        <v>27</v>
      </c>
      <c r="D12" s="29" t="s">
        <v>70</v>
      </c>
      <c r="E12" s="12">
        <v>6</v>
      </c>
      <c r="F12" s="13"/>
      <c r="G12" s="14"/>
      <c r="H12" s="14">
        <v>0</v>
      </c>
      <c r="I12" s="14"/>
      <c r="J12" s="14"/>
      <c r="K12" s="15">
        <f t="shared" ref="K12:K75" si="0">(E12+H12*2)/3</f>
        <v>2</v>
      </c>
      <c r="L12" s="16" t="str">
        <f t="shared" ref="L12:L75" si="1">IF(K12&lt;3,"","x")</f>
        <v/>
      </c>
      <c r="M12" s="17"/>
      <c r="N12" s="17"/>
      <c r="O12" s="16" t="str">
        <f t="shared" ref="O12:O75" si="2">IF(M12&lt;&gt;"",ROUND((K12*4+M12*6)/10,1),"")</f>
        <v/>
      </c>
      <c r="P12" s="16" t="str">
        <f t="shared" ref="P12:P75" si="3">IF(N12&lt;&gt;"",(K12*4+N12*6)/10,"")</f>
        <v/>
      </c>
      <c r="Q12" s="17" t="str">
        <f t="shared" ref="Q12:Q75" si="4">IF(L12="x",IF(AND(O12&gt;=5,M12&gt;=3),"x",IF(AND(P12&gt;=5,N12&gt;=3),"x","")),"")</f>
        <v/>
      </c>
      <c r="R12" s="18">
        <f t="shared" ref="R12:R75" si="5">MAX(O12:P12)</f>
        <v>0</v>
      </c>
      <c r="S12" s="14"/>
    </row>
    <row r="13" spans="1:19" s="19" customFormat="1">
      <c r="A13" s="11">
        <v>3</v>
      </c>
      <c r="B13" s="27" t="s">
        <v>71</v>
      </c>
      <c r="C13" s="28" t="s">
        <v>72</v>
      </c>
      <c r="D13" s="29" t="s">
        <v>73</v>
      </c>
      <c r="E13" s="12">
        <v>7</v>
      </c>
      <c r="F13" s="13"/>
      <c r="G13" s="14"/>
      <c r="H13" s="14">
        <v>8</v>
      </c>
      <c r="I13" s="14"/>
      <c r="J13" s="14"/>
      <c r="K13" s="15">
        <f t="shared" si="0"/>
        <v>7.666666666666667</v>
      </c>
      <c r="L13" s="16" t="str">
        <f t="shared" si="1"/>
        <v>x</v>
      </c>
      <c r="M13" s="17">
        <v>8.8000000000000007</v>
      </c>
      <c r="N13" s="17"/>
      <c r="O13" s="16">
        <f t="shared" si="2"/>
        <v>8.3000000000000007</v>
      </c>
      <c r="P13" s="16" t="str">
        <f t="shared" si="3"/>
        <v/>
      </c>
      <c r="Q13" s="17" t="str">
        <f t="shared" si="4"/>
        <v>x</v>
      </c>
      <c r="R13" s="18">
        <f t="shared" si="5"/>
        <v>8.3000000000000007</v>
      </c>
      <c r="S13" s="14"/>
    </row>
    <row r="14" spans="1:19" s="19" customFormat="1">
      <c r="A14" s="11">
        <v>4</v>
      </c>
      <c r="B14" s="27" t="s">
        <v>74</v>
      </c>
      <c r="C14" s="28" t="s">
        <v>57</v>
      </c>
      <c r="D14" s="29" t="s">
        <v>75</v>
      </c>
      <c r="E14" s="12">
        <v>3</v>
      </c>
      <c r="F14" s="13"/>
      <c r="G14" s="14"/>
      <c r="H14" s="14">
        <v>0</v>
      </c>
      <c r="I14" s="14"/>
      <c r="J14" s="14"/>
      <c r="K14" s="15">
        <f t="shared" si="0"/>
        <v>1</v>
      </c>
      <c r="L14" s="16" t="str">
        <f t="shared" si="1"/>
        <v/>
      </c>
      <c r="M14" s="17"/>
      <c r="N14" s="17"/>
      <c r="O14" s="16" t="str">
        <f t="shared" si="2"/>
        <v/>
      </c>
      <c r="P14" s="16" t="str">
        <f t="shared" si="3"/>
        <v/>
      </c>
      <c r="Q14" s="17" t="str">
        <f t="shared" si="4"/>
        <v/>
      </c>
      <c r="R14" s="18">
        <f t="shared" si="5"/>
        <v>0</v>
      </c>
      <c r="S14" s="14"/>
    </row>
    <row r="15" spans="1:19" s="19" customFormat="1">
      <c r="A15" s="11">
        <v>5</v>
      </c>
      <c r="B15" s="27" t="s">
        <v>76</v>
      </c>
      <c r="C15" s="28" t="s">
        <v>77</v>
      </c>
      <c r="D15" s="29" t="s">
        <v>78</v>
      </c>
      <c r="E15" s="12">
        <v>6</v>
      </c>
      <c r="F15" s="13"/>
      <c r="G15" s="14"/>
      <c r="H15" s="14">
        <v>7</v>
      </c>
      <c r="I15" s="14"/>
      <c r="J15" s="14"/>
      <c r="K15" s="15">
        <f t="shared" si="0"/>
        <v>6.666666666666667</v>
      </c>
      <c r="L15" s="16" t="str">
        <f t="shared" si="1"/>
        <v>x</v>
      </c>
      <c r="M15" s="17">
        <v>0</v>
      </c>
      <c r="N15" s="17"/>
      <c r="O15" s="16">
        <f t="shared" si="2"/>
        <v>2.7</v>
      </c>
      <c r="P15" s="16" t="str">
        <f t="shared" si="3"/>
        <v/>
      </c>
      <c r="Q15" s="17" t="str">
        <f t="shared" si="4"/>
        <v/>
      </c>
      <c r="R15" s="18">
        <f t="shared" si="5"/>
        <v>2.7</v>
      </c>
      <c r="S15" s="14"/>
    </row>
    <row r="16" spans="1:19" s="19" customFormat="1">
      <c r="A16" s="11">
        <v>6</v>
      </c>
      <c r="B16" s="27" t="s">
        <v>79</v>
      </c>
      <c r="C16" s="28" t="s">
        <v>80</v>
      </c>
      <c r="D16" s="29" t="s">
        <v>81</v>
      </c>
      <c r="E16" s="12">
        <v>0</v>
      </c>
      <c r="F16" s="13"/>
      <c r="G16" s="14"/>
      <c r="H16" s="14">
        <v>0</v>
      </c>
      <c r="I16" s="14"/>
      <c r="J16" s="14"/>
      <c r="K16" s="15">
        <f t="shared" si="0"/>
        <v>0</v>
      </c>
      <c r="L16" s="16" t="str">
        <f t="shared" si="1"/>
        <v/>
      </c>
      <c r="M16" s="17"/>
      <c r="N16" s="17"/>
      <c r="O16" s="16" t="str">
        <f t="shared" si="2"/>
        <v/>
      </c>
      <c r="P16" s="16" t="str">
        <f t="shared" si="3"/>
        <v/>
      </c>
      <c r="Q16" s="17" t="str">
        <f t="shared" si="4"/>
        <v/>
      </c>
      <c r="R16" s="18">
        <f t="shared" si="5"/>
        <v>0</v>
      </c>
      <c r="S16" s="14"/>
    </row>
    <row r="17" spans="1:19" s="19" customFormat="1">
      <c r="A17" s="11">
        <v>7</v>
      </c>
      <c r="B17" s="27" t="s">
        <v>82</v>
      </c>
      <c r="C17" s="28" t="s">
        <v>83</v>
      </c>
      <c r="D17" s="29" t="s">
        <v>84</v>
      </c>
      <c r="E17" s="12">
        <v>6</v>
      </c>
      <c r="F17" s="13"/>
      <c r="G17" s="14"/>
      <c r="H17" s="14">
        <v>7</v>
      </c>
      <c r="I17" s="14"/>
      <c r="J17" s="14"/>
      <c r="K17" s="15">
        <f t="shared" si="0"/>
        <v>6.666666666666667</v>
      </c>
      <c r="L17" s="16" t="str">
        <f t="shared" si="1"/>
        <v>x</v>
      </c>
      <c r="M17" s="17">
        <v>0</v>
      </c>
      <c r="N17" s="17"/>
      <c r="O17" s="16">
        <f t="shared" si="2"/>
        <v>2.7</v>
      </c>
      <c r="P17" s="16" t="str">
        <f t="shared" si="3"/>
        <v/>
      </c>
      <c r="Q17" s="17" t="str">
        <f t="shared" si="4"/>
        <v/>
      </c>
      <c r="R17" s="18">
        <f t="shared" si="5"/>
        <v>2.7</v>
      </c>
      <c r="S17" s="14"/>
    </row>
    <row r="18" spans="1:19" s="19" customFormat="1">
      <c r="A18" s="11">
        <v>8</v>
      </c>
      <c r="B18" s="27" t="s">
        <v>85</v>
      </c>
      <c r="C18" s="28" t="s">
        <v>86</v>
      </c>
      <c r="D18" s="29" t="s">
        <v>87</v>
      </c>
      <c r="E18" s="12">
        <v>6</v>
      </c>
      <c r="F18" s="13"/>
      <c r="G18" s="14"/>
      <c r="H18" s="14">
        <v>7</v>
      </c>
      <c r="I18" s="14"/>
      <c r="J18" s="14"/>
      <c r="K18" s="15">
        <f t="shared" si="0"/>
        <v>6.666666666666667</v>
      </c>
      <c r="L18" s="16" t="str">
        <f t="shared" si="1"/>
        <v>x</v>
      </c>
      <c r="M18" s="17">
        <v>7</v>
      </c>
      <c r="N18" s="17"/>
      <c r="O18" s="16">
        <f t="shared" si="2"/>
        <v>6.9</v>
      </c>
      <c r="P18" s="16" t="str">
        <f t="shared" si="3"/>
        <v/>
      </c>
      <c r="Q18" s="17" t="str">
        <f t="shared" si="4"/>
        <v>x</v>
      </c>
      <c r="R18" s="18">
        <f t="shared" si="5"/>
        <v>6.9</v>
      </c>
      <c r="S18" s="14"/>
    </row>
    <row r="19" spans="1:19" s="19" customFormat="1">
      <c r="A19" s="11">
        <v>9</v>
      </c>
      <c r="B19" s="27" t="s">
        <v>88</v>
      </c>
      <c r="C19" s="28" t="s">
        <v>28</v>
      </c>
      <c r="D19" s="29" t="s">
        <v>89</v>
      </c>
      <c r="E19" s="12">
        <v>0</v>
      </c>
      <c r="F19" s="13"/>
      <c r="G19" s="14"/>
      <c r="H19" s="14">
        <v>0</v>
      </c>
      <c r="I19" s="14"/>
      <c r="J19" s="14"/>
      <c r="K19" s="15">
        <f t="shared" si="0"/>
        <v>0</v>
      </c>
      <c r="L19" s="16" t="str">
        <f t="shared" si="1"/>
        <v/>
      </c>
      <c r="M19" s="17"/>
      <c r="N19" s="17"/>
      <c r="O19" s="16" t="str">
        <f t="shared" si="2"/>
        <v/>
      </c>
      <c r="P19" s="16" t="str">
        <f t="shared" si="3"/>
        <v/>
      </c>
      <c r="Q19" s="17" t="str">
        <f t="shared" si="4"/>
        <v/>
      </c>
      <c r="R19" s="18">
        <f t="shared" si="5"/>
        <v>0</v>
      </c>
      <c r="S19" s="14"/>
    </row>
    <row r="20" spans="1:19" s="19" customFormat="1">
      <c r="A20" s="11">
        <v>10</v>
      </c>
      <c r="B20" s="27" t="s">
        <v>90</v>
      </c>
      <c r="C20" s="28" t="s">
        <v>91</v>
      </c>
      <c r="D20" s="29" t="s">
        <v>54</v>
      </c>
      <c r="E20" s="12">
        <v>7</v>
      </c>
      <c r="F20" s="13"/>
      <c r="G20" s="14"/>
      <c r="H20" s="14">
        <v>8</v>
      </c>
      <c r="I20" s="14"/>
      <c r="J20" s="14"/>
      <c r="K20" s="15">
        <f t="shared" si="0"/>
        <v>7.666666666666667</v>
      </c>
      <c r="L20" s="16" t="str">
        <f t="shared" si="1"/>
        <v>x</v>
      </c>
      <c r="M20" s="17">
        <v>5</v>
      </c>
      <c r="N20" s="17"/>
      <c r="O20" s="16">
        <f t="shared" si="2"/>
        <v>6.1</v>
      </c>
      <c r="P20" s="16" t="str">
        <f t="shared" si="3"/>
        <v/>
      </c>
      <c r="Q20" s="17" t="str">
        <f t="shared" si="4"/>
        <v>x</v>
      </c>
      <c r="R20" s="18">
        <f t="shared" si="5"/>
        <v>6.1</v>
      </c>
      <c r="S20" s="14"/>
    </row>
    <row r="21" spans="1:19" s="19" customFormat="1">
      <c r="A21" s="11">
        <v>11</v>
      </c>
      <c r="B21" s="27" t="s">
        <v>92</v>
      </c>
      <c r="C21" s="28" t="s">
        <v>93</v>
      </c>
      <c r="D21" s="29" t="s">
        <v>94</v>
      </c>
      <c r="E21" s="12">
        <v>6</v>
      </c>
      <c r="F21" s="13"/>
      <c r="G21" s="14"/>
      <c r="H21" s="14">
        <v>7</v>
      </c>
      <c r="I21" s="14"/>
      <c r="J21" s="14"/>
      <c r="K21" s="15">
        <f t="shared" si="0"/>
        <v>6.666666666666667</v>
      </c>
      <c r="L21" s="16" t="str">
        <f t="shared" si="1"/>
        <v>x</v>
      </c>
      <c r="M21" s="17">
        <v>7</v>
      </c>
      <c r="N21" s="17"/>
      <c r="O21" s="16">
        <f t="shared" si="2"/>
        <v>6.9</v>
      </c>
      <c r="P21" s="16" t="str">
        <f t="shared" si="3"/>
        <v/>
      </c>
      <c r="Q21" s="17" t="str">
        <f t="shared" si="4"/>
        <v>x</v>
      </c>
      <c r="R21" s="18">
        <f t="shared" si="5"/>
        <v>6.9</v>
      </c>
      <c r="S21" s="14"/>
    </row>
    <row r="22" spans="1:19" s="19" customFormat="1">
      <c r="A22" s="11">
        <v>12</v>
      </c>
      <c r="B22" s="27" t="s">
        <v>95</v>
      </c>
      <c r="C22" s="28" t="s">
        <v>96</v>
      </c>
      <c r="D22" s="29" t="s">
        <v>97</v>
      </c>
      <c r="E22" s="12">
        <v>0</v>
      </c>
      <c r="F22" s="13"/>
      <c r="G22" s="14"/>
      <c r="H22" s="14">
        <v>0</v>
      </c>
      <c r="I22" s="14"/>
      <c r="J22" s="14"/>
      <c r="K22" s="15">
        <f t="shared" si="0"/>
        <v>0</v>
      </c>
      <c r="L22" s="16" t="str">
        <f t="shared" si="1"/>
        <v/>
      </c>
      <c r="M22" s="17"/>
      <c r="N22" s="17"/>
      <c r="O22" s="16" t="str">
        <f t="shared" si="2"/>
        <v/>
      </c>
      <c r="P22" s="16" t="str">
        <f t="shared" si="3"/>
        <v/>
      </c>
      <c r="Q22" s="17" t="str">
        <f t="shared" si="4"/>
        <v/>
      </c>
      <c r="R22" s="18">
        <f t="shared" si="5"/>
        <v>0</v>
      </c>
      <c r="S22" s="14"/>
    </row>
    <row r="23" spans="1:19" s="19" customFormat="1">
      <c r="A23" s="11">
        <v>13</v>
      </c>
      <c r="B23" s="27" t="s">
        <v>98</v>
      </c>
      <c r="C23" s="28" t="s">
        <v>99</v>
      </c>
      <c r="D23" s="29" t="s">
        <v>100</v>
      </c>
      <c r="E23" s="12">
        <v>7</v>
      </c>
      <c r="F23" s="13"/>
      <c r="G23" s="14"/>
      <c r="H23" s="14">
        <v>0</v>
      </c>
      <c r="I23" s="14"/>
      <c r="J23" s="14"/>
      <c r="K23" s="15">
        <f t="shared" si="0"/>
        <v>2.3333333333333335</v>
      </c>
      <c r="L23" s="16" t="str">
        <f t="shared" si="1"/>
        <v/>
      </c>
      <c r="M23" s="17"/>
      <c r="N23" s="17"/>
      <c r="O23" s="16" t="str">
        <f t="shared" si="2"/>
        <v/>
      </c>
      <c r="P23" s="16" t="str">
        <f t="shared" si="3"/>
        <v/>
      </c>
      <c r="Q23" s="17" t="str">
        <f t="shared" si="4"/>
        <v/>
      </c>
      <c r="R23" s="18">
        <f t="shared" si="5"/>
        <v>0</v>
      </c>
      <c r="S23" s="14"/>
    </row>
    <row r="24" spans="1:19" s="19" customFormat="1">
      <c r="A24" s="11">
        <v>14</v>
      </c>
      <c r="B24" s="27" t="s">
        <v>101</v>
      </c>
      <c r="C24" s="28" t="s">
        <v>29</v>
      </c>
      <c r="D24" s="29" t="s">
        <v>102</v>
      </c>
      <c r="E24" s="12">
        <v>0</v>
      </c>
      <c r="F24" s="13"/>
      <c r="G24" s="14"/>
      <c r="H24" s="14">
        <v>3</v>
      </c>
      <c r="I24" s="14"/>
      <c r="J24" s="14"/>
      <c r="K24" s="15">
        <f t="shared" si="0"/>
        <v>2</v>
      </c>
      <c r="L24" s="16" t="str">
        <f t="shared" si="1"/>
        <v/>
      </c>
      <c r="M24" s="17"/>
      <c r="N24" s="17"/>
      <c r="O24" s="16" t="str">
        <f t="shared" si="2"/>
        <v/>
      </c>
      <c r="P24" s="16" t="str">
        <f t="shared" si="3"/>
        <v/>
      </c>
      <c r="Q24" s="17" t="str">
        <f t="shared" si="4"/>
        <v/>
      </c>
      <c r="R24" s="18">
        <f t="shared" si="5"/>
        <v>0</v>
      </c>
      <c r="S24" s="14"/>
    </row>
    <row r="25" spans="1:19" s="19" customFormat="1">
      <c r="A25" s="11">
        <v>15</v>
      </c>
      <c r="B25" s="27" t="s">
        <v>103</v>
      </c>
      <c r="C25" s="28" t="s">
        <v>104</v>
      </c>
      <c r="D25" s="29" t="s">
        <v>105</v>
      </c>
      <c r="E25" s="12">
        <v>7</v>
      </c>
      <c r="F25" s="13"/>
      <c r="G25" s="14"/>
      <c r="H25" s="14">
        <v>0</v>
      </c>
      <c r="I25" s="14"/>
      <c r="J25" s="14"/>
      <c r="K25" s="15">
        <f t="shared" si="0"/>
        <v>2.3333333333333335</v>
      </c>
      <c r="L25" s="16" t="str">
        <f t="shared" si="1"/>
        <v/>
      </c>
      <c r="M25" s="17"/>
      <c r="N25" s="17"/>
      <c r="O25" s="16" t="str">
        <f t="shared" si="2"/>
        <v/>
      </c>
      <c r="P25" s="16" t="str">
        <f t="shared" si="3"/>
        <v/>
      </c>
      <c r="Q25" s="17" t="str">
        <f t="shared" si="4"/>
        <v/>
      </c>
      <c r="R25" s="18">
        <f t="shared" si="5"/>
        <v>0</v>
      </c>
      <c r="S25" s="14"/>
    </row>
    <row r="26" spans="1:19" s="19" customFormat="1">
      <c r="A26" s="11">
        <v>16</v>
      </c>
      <c r="B26" s="27" t="s">
        <v>106</v>
      </c>
      <c r="C26" s="28" t="s">
        <v>107</v>
      </c>
      <c r="D26" s="29" t="s">
        <v>108</v>
      </c>
      <c r="E26" s="12">
        <v>7</v>
      </c>
      <c r="F26" s="13"/>
      <c r="G26" s="14"/>
      <c r="H26" s="14">
        <v>7</v>
      </c>
      <c r="I26" s="14"/>
      <c r="J26" s="14"/>
      <c r="K26" s="15">
        <f t="shared" si="0"/>
        <v>7</v>
      </c>
      <c r="L26" s="16" t="str">
        <f t="shared" si="1"/>
        <v>x</v>
      </c>
      <c r="M26" s="17">
        <v>7</v>
      </c>
      <c r="N26" s="17"/>
      <c r="O26" s="16">
        <f t="shared" si="2"/>
        <v>7</v>
      </c>
      <c r="P26" s="16" t="str">
        <f t="shared" si="3"/>
        <v/>
      </c>
      <c r="Q26" s="17" t="str">
        <f t="shared" si="4"/>
        <v>x</v>
      </c>
      <c r="R26" s="18">
        <f t="shared" si="5"/>
        <v>7</v>
      </c>
      <c r="S26" s="14"/>
    </row>
    <row r="27" spans="1:19" s="19" customFormat="1">
      <c r="A27" s="11">
        <v>17</v>
      </c>
      <c r="B27" s="27" t="s">
        <v>109</v>
      </c>
      <c r="C27" s="28" t="s">
        <v>30</v>
      </c>
      <c r="D27" s="29" t="s">
        <v>110</v>
      </c>
      <c r="E27" s="12">
        <v>6</v>
      </c>
      <c r="F27" s="13"/>
      <c r="G27" s="14"/>
      <c r="H27" s="14">
        <v>7</v>
      </c>
      <c r="I27" s="14"/>
      <c r="J27" s="14"/>
      <c r="K27" s="15">
        <f t="shared" si="0"/>
        <v>6.666666666666667</v>
      </c>
      <c r="L27" s="16" t="str">
        <f t="shared" si="1"/>
        <v>x</v>
      </c>
      <c r="M27" s="17">
        <v>7</v>
      </c>
      <c r="N27" s="17"/>
      <c r="O27" s="16">
        <f t="shared" si="2"/>
        <v>6.9</v>
      </c>
      <c r="P27" s="16" t="str">
        <f t="shared" si="3"/>
        <v/>
      </c>
      <c r="Q27" s="17" t="str">
        <f t="shared" si="4"/>
        <v>x</v>
      </c>
      <c r="R27" s="18">
        <f t="shared" si="5"/>
        <v>6.9</v>
      </c>
      <c r="S27" s="14"/>
    </row>
    <row r="28" spans="1:19" s="19" customFormat="1">
      <c r="A28" s="11">
        <v>18</v>
      </c>
      <c r="B28" s="27" t="s">
        <v>111</v>
      </c>
      <c r="C28" s="28" t="s">
        <v>50</v>
      </c>
      <c r="D28" s="29" t="s">
        <v>112</v>
      </c>
      <c r="E28" s="12">
        <v>0</v>
      </c>
      <c r="F28" s="13"/>
      <c r="G28" s="14"/>
      <c r="H28" s="14">
        <v>0</v>
      </c>
      <c r="I28" s="14"/>
      <c r="J28" s="14"/>
      <c r="K28" s="15">
        <f t="shared" si="0"/>
        <v>0</v>
      </c>
      <c r="L28" s="16" t="str">
        <f t="shared" si="1"/>
        <v/>
      </c>
      <c r="M28" s="17"/>
      <c r="N28" s="17"/>
      <c r="O28" s="16" t="str">
        <f t="shared" si="2"/>
        <v/>
      </c>
      <c r="P28" s="16" t="str">
        <f t="shared" si="3"/>
        <v/>
      </c>
      <c r="Q28" s="17" t="str">
        <f t="shared" si="4"/>
        <v/>
      </c>
      <c r="R28" s="18">
        <f t="shared" si="5"/>
        <v>0</v>
      </c>
      <c r="S28" s="14"/>
    </row>
    <row r="29" spans="1:19" s="19" customFormat="1">
      <c r="A29" s="11">
        <v>19</v>
      </c>
      <c r="B29" s="27" t="s">
        <v>113</v>
      </c>
      <c r="C29" s="28" t="s">
        <v>114</v>
      </c>
      <c r="D29" s="29" t="s">
        <v>115</v>
      </c>
      <c r="E29" s="12">
        <v>6</v>
      </c>
      <c r="F29" s="13"/>
      <c r="G29" s="14"/>
      <c r="H29" s="14">
        <v>7</v>
      </c>
      <c r="I29" s="14"/>
      <c r="J29" s="14"/>
      <c r="K29" s="15">
        <f t="shared" si="0"/>
        <v>6.666666666666667</v>
      </c>
      <c r="L29" s="16" t="str">
        <f t="shared" si="1"/>
        <v>x</v>
      </c>
      <c r="M29" s="17">
        <v>7</v>
      </c>
      <c r="N29" s="17"/>
      <c r="O29" s="16">
        <f t="shared" si="2"/>
        <v>6.9</v>
      </c>
      <c r="P29" s="16" t="str">
        <f t="shared" si="3"/>
        <v/>
      </c>
      <c r="Q29" s="17" t="str">
        <f t="shared" si="4"/>
        <v>x</v>
      </c>
      <c r="R29" s="18">
        <f t="shared" si="5"/>
        <v>6.9</v>
      </c>
      <c r="S29" s="14"/>
    </row>
    <row r="30" spans="1:19" s="19" customFormat="1">
      <c r="A30" s="11">
        <v>20</v>
      </c>
      <c r="B30" s="27" t="s">
        <v>116</v>
      </c>
      <c r="C30" s="28" t="s">
        <v>117</v>
      </c>
      <c r="D30" s="29" t="s">
        <v>118</v>
      </c>
      <c r="E30" s="12">
        <v>9</v>
      </c>
      <c r="F30" s="13"/>
      <c r="G30" s="14"/>
      <c r="H30" s="14">
        <v>9</v>
      </c>
      <c r="I30" s="14"/>
      <c r="J30" s="14"/>
      <c r="K30" s="15">
        <f t="shared" si="0"/>
        <v>9</v>
      </c>
      <c r="L30" s="16" t="str">
        <f t="shared" si="1"/>
        <v>x</v>
      </c>
      <c r="M30" s="17">
        <v>7.8</v>
      </c>
      <c r="N30" s="17"/>
      <c r="O30" s="16">
        <f t="shared" si="2"/>
        <v>8.3000000000000007</v>
      </c>
      <c r="P30" s="16" t="str">
        <f t="shared" si="3"/>
        <v/>
      </c>
      <c r="Q30" s="17" t="str">
        <f t="shared" si="4"/>
        <v>x</v>
      </c>
      <c r="R30" s="18">
        <f t="shared" si="5"/>
        <v>8.3000000000000007</v>
      </c>
      <c r="S30" s="14"/>
    </row>
    <row r="31" spans="1:19" s="19" customFormat="1">
      <c r="A31" s="11">
        <v>21</v>
      </c>
      <c r="B31" s="27" t="s">
        <v>119</v>
      </c>
      <c r="C31" s="28" t="s">
        <v>120</v>
      </c>
      <c r="D31" s="29" t="s">
        <v>121</v>
      </c>
      <c r="E31" s="12">
        <v>7</v>
      </c>
      <c r="F31" s="13"/>
      <c r="G31" s="14"/>
      <c r="H31" s="14">
        <v>8</v>
      </c>
      <c r="I31" s="14"/>
      <c r="J31" s="14"/>
      <c r="K31" s="15">
        <f t="shared" si="0"/>
        <v>7.666666666666667</v>
      </c>
      <c r="L31" s="16" t="str">
        <f t="shared" si="1"/>
        <v>x</v>
      </c>
      <c r="M31" s="17">
        <v>7.8</v>
      </c>
      <c r="N31" s="17"/>
      <c r="O31" s="16">
        <f t="shared" si="2"/>
        <v>7.7</v>
      </c>
      <c r="P31" s="16" t="str">
        <f t="shared" si="3"/>
        <v/>
      </c>
      <c r="Q31" s="17" t="str">
        <f t="shared" si="4"/>
        <v>x</v>
      </c>
      <c r="R31" s="18">
        <f t="shared" si="5"/>
        <v>7.7</v>
      </c>
      <c r="S31" s="14"/>
    </row>
    <row r="32" spans="1:19" s="19" customFormat="1">
      <c r="A32" s="11">
        <v>22</v>
      </c>
      <c r="B32" s="27" t="s">
        <v>122</v>
      </c>
      <c r="C32" s="28" t="s">
        <v>123</v>
      </c>
      <c r="D32" s="29" t="s">
        <v>124</v>
      </c>
      <c r="E32" s="12">
        <v>0</v>
      </c>
      <c r="F32" s="13"/>
      <c r="G32" s="14"/>
      <c r="H32" s="14">
        <v>3</v>
      </c>
      <c r="I32" s="14"/>
      <c r="J32" s="14"/>
      <c r="K32" s="15">
        <f t="shared" si="0"/>
        <v>2</v>
      </c>
      <c r="L32" s="16" t="str">
        <f t="shared" si="1"/>
        <v/>
      </c>
      <c r="M32" s="17"/>
      <c r="N32" s="17"/>
      <c r="O32" s="16" t="str">
        <f t="shared" si="2"/>
        <v/>
      </c>
      <c r="P32" s="16" t="str">
        <f t="shared" si="3"/>
        <v/>
      </c>
      <c r="Q32" s="17" t="str">
        <f t="shared" si="4"/>
        <v/>
      </c>
      <c r="R32" s="18">
        <f t="shared" si="5"/>
        <v>0</v>
      </c>
      <c r="S32" s="14"/>
    </row>
    <row r="33" spans="1:19" s="19" customFormat="1">
      <c r="A33" s="11">
        <v>23</v>
      </c>
      <c r="B33" s="27" t="s">
        <v>125</v>
      </c>
      <c r="C33" s="28" t="s">
        <v>51</v>
      </c>
      <c r="D33" s="29" t="s">
        <v>115</v>
      </c>
      <c r="E33" s="12">
        <v>0</v>
      </c>
      <c r="F33" s="13"/>
      <c r="G33" s="14"/>
      <c r="H33" s="14">
        <v>0</v>
      </c>
      <c r="I33" s="14"/>
      <c r="J33" s="14"/>
      <c r="K33" s="15">
        <f t="shared" si="0"/>
        <v>0</v>
      </c>
      <c r="L33" s="16" t="str">
        <f t="shared" si="1"/>
        <v/>
      </c>
      <c r="M33" s="17"/>
      <c r="N33" s="17"/>
      <c r="O33" s="16" t="str">
        <f t="shared" si="2"/>
        <v/>
      </c>
      <c r="P33" s="16" t="str">
        <f t="shared" si="3"/>
        <v/>
      </c>
      <c r="Q33" s="17" t="str">
        <f t="shared" si="4"/>
        <v/>
      </c>
      <c r="R33" s="18">
        <f t="shared" si="5"/>
        <v>0</v>
      </c>
      <c r="S33" s="14"/>
    </row>
    <row r="34" spans="1:19" s="19" customFormat="1">
      <c r="A34" s="11">
        <v>24</v>
      </c>
      <c r="B34" s="27" t="s">
        <v>126</v>
      </c>
      <c r="C34" s="28" t="s">
        <v>31</v>
      </c>
      <c r="D34" s="29" t="s">
        <v>127</v>
      </c>
      <c r="E34" s="12">
        <v>0</v>
      </c>
      <c r="F34" s="13"/>
      <c r="G34" s="14"/>
      <c r="H34" s="14">
        <v>0</v>
      </c>
      <c r="I34" s="14"/>
      <c r="J34" s="14"/>
      <c r="K34" s="15">
        <f t="shared" si="0"/>
        <v>0</v>
      </c>
      <c r="L34" s="16" t="str">
        <f t="shared" si="1"/>
        <v/>
      </c>
      <c r="M34" s="17"/>
      <c r="N34" s="17"/>
      <c r="O34" s="16" t="str">
        <f t="shared" si="2"/>
        <v/>
      </c>
      <c r="P34" s="16" t="str">
        <f t="shared" si="3"/>
        <v/>
      </c>
      <c r="Q34" s="17" t="str">
        <f t="shared" si="4"/>
        <v/>
      </c>
      <c r="R34" s="18">
        <f t="shared" si="5"/>
        <v>0</v>
      </c>
      <c r="S34" s="14"/>
    </row>
    <row r="35" spans="1:19" s="19" customFormat="1">
      <c r="A35" s="11">
        <v>25</v>
      </c>
      <c r="B35" s="27" t="s">
        <v>128</v>
      </c>
      <c r="C35" s="28" t="s">
        <v>31</v>
      </c>
      <c r="D35" s="29" t="s">
        <v>129</v>
      </c>
      <c r="E35" s="12">
        <v>0</v>
      </c>
      <c r="F35" s="13"/>
      <c r="G35" s="14"/>
      <c r="H35" s="14">
        <v>0</v>
      </c>
      <c r="I35" s="14"/>
      <c r="J35" s="14"/>
      <c r="K35" s="15">
        <f t="shared" si="0"/>
        <v>0</v>
      </c>
      <c r="L35" s="16" t="str">
        <f t="shared" si="1"/>
        <v/>
      </c>
      <c r="M35" s="17"/>
      <c r="N35" s="17"/>
      <c r="O35" s="16" t="str">
        <f t="shared" si="2"/>
        <v/>
      </c>
      <c r="P35" s="16" t="str">
        <f t="shared" si="3"/>
        <v/>
      </c>
      <c r="Q35" s="17" t="str">
        <f t="shared" si="4"/>
        <v/>
      </c>
      <c r="R35" s="18">
        <f t="shared" si="5"/>
        <v>0</v>
      </c>
      <c r="S35" s="14"/>
    </row>
    <row r="36" spans="1:19" s="19" customFormat="1">
      <c r="A36" s="11">
        <v>26</v>
      </c>
      <c r="B36" s="27" t="s">
        <v>34</v>
      </c>
      <c r="C36" s="28" t="s">
        <v>130</v>
      </c>
      <c r="D36" s="29" t="s">
        <v>131</v>
      </c>
      <c r="E36" s="12">
        <v>0</v>
      </c>
      <c r="F36" s="13"/>
      <c r="G36" s="14"/>
      <c r="H36" s="14">
        <v>0</v>
      </c>
      <c r="I36" s="14"/>
      <c r="J36" s="14"/>
      <c r="K36" s="15">
        <f t="shared" si="0"/>
        <v>0</v>
      </c>
      <c r="L36" s="16" t="str">
        <f t="shared" si="1"/>
        <v/>
      </c>
      <c r="M36" s="17"/>
      <c r="N36" s="17"/>
      <c r="O36" s="16" t="str">
        <f t="shared" si="2"/>
        <v/>
      </c>
      <c r="P36" s="16" t="str">
        <f t="shared" si="3"/>
        <v/>
      </c>
      <c r="Q36" s="17" t="str">
        <f t="shared" si="4"/>
        <v/>
      </c>
      <c r="R36" s="18">
        <f t="shared" si="5"/>
        <v>0</v>
      </c>
      <c r="S36" s="14"/>
    </row>
    <row r="37" spans="1:19" s="19" customFormat="1">
      <c r="A37" s="11">
        <v>27</v>
      </c>
      <c r="B37" s="27" t="s">
        <v>132</v>
      </c>
      <c r="C37" s="28" t="s">
        <v>133</v>
      </c>
      <c r="D37" s="29" t="s">
        <v>134</v>
      </c>
      <c r="E37" s="12">
        <v>6</v>
      </c>
      <c r="F37" s="13"/>
      <c r="G37" s="14"/>
      <c r="H37" s="14">
        <v>5</v>
      </c>
      <c r="I37" s="14"/>
      <c r="J37" s="14"/>
      <c r="K37" s="15">
        <f t="shared" si="0"/>
        <v>5.333333333333333</v>
      </c>
      <c r="L37" s="16" t="str">
        <f t="shared" si="1"/>
        <v>x</v>
      </c>
      <c r="M37" s="17">
        <v>6</v>
      </c>
      <c r="N37" s="17"/>
      <c r="O37" s="16">
        <f t="shared" si="2"/>
        <v>5.7</v>
      </c>
      <c r="P37" s="16" t="str">
        <f t="shared" si="3"/>
        <v/>
      </c>
      <c r="Q37" s="17" t="str">
        <f t="shared" si="4"/>
        <v>x</v>
      </c>
      <c r="R37" s="18">
        <f t="shared" si="5"/>
        <v>5.7</v>
      </c>
      <c r="S37" s="14"/>
    </row>
    <row r="38" spans="1:19" s="19" customFormat="1">
      <c r="A38" s="11">
        <v>28</v>
      </c>
      <c r="B38" s="27" t="s">
        <v>135</v>
      </c>
      <c r="C38" s="28" t="s">
        <v>136</v>
      </c>
      <c r="D38" s="29" t="s">
        <v>137</v>
      </c>
      <c r="E38" s="12">
        <v>6</v>
      </c>
      <c r="F38" s="13"/>
      <c r="G38" s="14"/>
      <c r="H38" s="14">
        <v>7</v>
      </c>
      <c r="I38" s="14"/>
      <c r="J38" s="14"/>
      <c r="K38" s="15">
        <f t="shared" si="0"/>
        <v>6.666666666666667</v>
      </c>
      <c r="L38" s="16" t="str">
        <f t="shared" si="1"/>
        <v>x</v>
      </c>
      <c r="M38" s="17">
        <v>6</v>
      </c>
      <c r="N38" s="17"/>
      <c r="O38" s="16">
        <f t="shared" si="2"/>
        <v>6.3</v>
      </c>
      <c r="P38" s="16" t="str">
        <f t="shared" si="3"/>
        <v/>
      </c>
      <c r="Q38" s="17" t="str">
        <f t="shared" si="4"/>
        <v>x</v>
      </c>
      <c r="R38" s="18">
        <f t="shared" si="5"/>
        <v>6.3</v>
      </c>
      <c r="S38" s="14"/>
    </row>
    <row r="39" spans="1:19" s="19" customFormat="1">
      <c r="A39" s="11">
        <v>29</v>
      </c>
      <c r="B39" s="27" t="s">
        <v>34</v>
      </c>
      <c r="C39" s="28" t="s">
        <v>136</v>
      </c>
      <c r="D39" s="29" t="s">
        <v>138</v>
      </c>
      <c r="E39" s="12">
        <v>6</v>
      </c>
      <c r="F39" s="13"/>
      <c r="G39" s="14"/>
      <c r="H39" s="14">
        <v>0</v>
      </c>
      <c r="I39" s="14"/>
      <c r="J39" s="14"/>
      <c r="K39" s="15">
        <f t="shared" si="0"/>
        <v>2</v>
      </c>
      <c r="L39" s="16" t="str">
        <f t="shared" si="1"/>
        <v/>
      </c>
      <c r="M39" s="17"/>
      <c r="N39" s="17"/>
      <c r="O39" s="16" t="str">
        <f t="shared" si="2"/>
        <v/>
      </c>
      <c r="P39" s="16" t="str">
        <f t="shared" si="3"/>
        <v/>
      </c>
      <c r="Q39" s="17" t="str">
        <f t="shared" si="4"/>
        <v/>
      </c>
      <c r="R39" s="18">
        <f t="shared" si="5"/>
        <v>0</v>
      </c>
      <c r="S39" s="14"/>
    </row>
    <row r="40" spans="1:19" s="19" customFormat="1">
      <c r="A40" s="11">
        <v>30</v>
      </c>
      <c r="B40" s="27" t="s">
        <v>139</v>
      </c>
      <c r="C40" s="28" t="s">
        <v>140</v>
      </c>
      <c r="D40" s="29" t="s">
        <v>141</v>
      </c>
      <c r="E40" s="12">
        <v>7</v>
      </c>
      <c r="F40" s="13"/>
      <c r="G40" s="14"/>
      <c r="H40" s="14">
        <v>7</v>
      </c>
      <c r="I40" s="14"/>
      <c r="J40" s="14"/>
      <c r="K40" s="15">
        <f t="shared" si="0"/>
        <v>7</v>
      </c>
      <c r="L40" s="16" t="str">
        <f t="shared" si="1"/>
        <v>x</v>
      </c>
      <c r="M40" s="17">
        <v>0</v>
      </c>
      <c r="N40" s="17"/>
      <c r="O40" s="16">
        <f t="shared" si="2"/>
        <v>2.8</v>
      </c>
      <c r="P40" s="16" t="str">
        <f t="shared" si="3"/>
        <v/>
      </c>
      <c r="Q40" s="17" t="str">
        <f t="shared" si="4"/>
        <v/>
      </c>
      <c r="R40" s="18">
        <f t="shared" si="5"/>
        <v>2.8</v>
      </c>
      <c r="S40" s="14"/>
    </row>
    <row r="41" spans="1:19" s="19" customFormat="1">
      <c r="A41" s="11">
        <v>31</v>
      </c>
      <c r="B41" s="27" t="s">
        <v>142</v>
      </c>
      <c r="C41" s="28" t="s">
        <v>143</v>
      </c>
      <c r="D41" s="29" t="s">
        <v>144</v>
      </c>
      <c r="E41" s="12">
        <v>0</v>
      </c>
      <c r="F41" s="13"/>
      <c r="G41" s="14"/>
      <c r="H41" s="14">
        <v>0</v>
      </c>
      <c r="I41" s="14"/>
      <c r="J41" s="14"/>
      <c r="K41" s="15">
        <f t="shared" si="0"/>
        <v>0</v>
      </c>
      <c r="L41" s="16" t="str">
        <f t="shared" si="1"/>
        <v/>
      </c>
      <c r="M41" s="17"/>
      <c r="N41" s="17"/>
      <c r="O41" s="16" t="str">
        <f t="shared" si="2"/>
        <v/>
      </c>
      <c r="P41" s="16" t="str">
        <f t="shared" si="3"/>
        <v/>
      </c>
      <c r="Q41" s="17" t="str">
        <f t="shared" si="4"/>
        <v/>
      </c>
      <c r="R41" s="18">
        <f t="shared" si="5"/>
        <v>0</v>
      </c>
      <c r="S41" s="14"/>
    </row>
    <row r="42" spans="1:19" s="19" customFormat="1">
      <c r="A42" s="11">
        <v>32</v>
      </c>
      <c r="B42" s="27" t="s">
        <v>145</v>
      </c>
      <c r="C42" s="28" t="s">
        <v>32</v>
      </c>
      <c r="D42" s="29" t="s">
        <v>146</v>
      </c>
      <c r="E42" s="12">
        <v>7</v>
      </c>
      <c r="F42" s="13"/>
      <c r="G42" s="14"/>
      <c r="H42" s="14">
        <v>9</v>
      </c>
      <c r="I42" s="14"/>
      <c r="J42" s="14"/>
      <c r="K42" s="15">
        <f t="shared" si="0"/>
        <v>8.3333333333333339</v>
      </c>
      <c r="L42" s="16" t="str">
        <f t="shared" si="1"/>
        <v>x</v>
      </c>
      <c r="M42" s="17">
        <v>7.8</v>
      </c>
      <c r="N42" s="17"/>
      <c r="O42" s="16">
        <f t="shared" si="2"/>
        <v>8</v>
      </c>
      <c r="P42" s="16" t="str">
        <f t="shared" si="3"/>
        <v/>
      </c>
      <c r="Q42" s="17" t="str">
        <f t="shared" si="4"/>
        <v>x</v>
      </c>
      <c r="R42" s="18">
        <f t="shared" si="5"/>
        <v>8</v>
      </c>
      <c r="S42" s="14"/>
    </row>
    <row r="43" spans="1:19" s="19" customFormat="1">
      <c r="A43" s="11">
        <v>33</v>
      </c>
      <c r="B43" s="27" t="s">
        <v>147</v>
      </c>
      <c r="C43" s="28" t="s">
        <v>148</v>
      </c>
      <c r="D43" s="29" t="s">
        <v>149</v>
      </c>
      <c r="E43" s="12">
        <v>6</v>
      </c>
      <c r="F43" s="13"/>
      <c r="G43" s="14"/>
      <c r="H43" s="14">
        <v>7</v>
      </c>
      <c r="I43" s="14"/>
      <c r="J43" s="14"/>
      <c r="K43" s="15">
        <f t="shared" si="0"/>
        <v>6.666666666666667</v>
      </c>
      <c r="L43" s="16" t="str">
        <f t="shared" si="1"/>
        <v>x</v>
      </c>
      <c r="M43" s="17">
        <v>7.8</v>
      </c>
      <c r="N43" s="17"/>
      <c r="O43" s="16">
        <f t="shared" si="2"/>
        <v>7.3</v>
      </c>
      <c r="P43" s="16" t="str">
        <f t="shared" si="3"/>
        <v/>
      </c>
      <c r="Q43" s="17" t="str">
        <f t="shared" si="4"/>
        <v>x</v>
      </c>
      <c r="R43" s="18">
        <f t="shared" si="5"/>
        <v>7.3</v>
      </c>
      <c r="S43" s="14"/>
    </row>
    <row r="44" spans="1:19" s="19" customFormat="1">
      <c r="A44" s="11">
        <v>34</v>
      </c>
      <c r="B44" s="27" t="s">
        <v>150</v>
      </c>
      <c r="C44" s="28" t="s">
        <v>151</v>
      </c>
      <c r="D44" s="29" t="s">
        <v>152</v>
      </c>
      <c r="E44" s="12">
        <v>6</v>
      </c>
      <c r="F44" s="13"/>
      <c r="G44" s="14"/>
      <c r="H44" s="14">
        <v>5</v>
      </c>
      <c r="I44" s="14"/>
      <c r="J44" s="14"/>
      <c r="K44" s="15">
        <f t="shared" si="0"/>
        <v>5.333333333333333</v>
      </c>
      <c r="L44" s="16" t="str">
        <f t="shared" si="1"/>
        <v>x</v>
      </c>
      <c r="M44" s="17">
        <v>7</v>
      </c>
      <c r="N44" s="17"/>
      <c r="O44" s="16">
        <f t="shared" si="2"/>
        <v>6.3</v>
      </c>
      <c r="P44" s="16" t="str">
        <f t="shared" si="3"/>
        <v/>
      </c>
      <c r="Q44" s="17" t="str">
        <f t="shared" si="4"/>
        <v>x</v>
      </c>
      <c r="R44" s="18">
        <f t="shared" si="5"/>
        <v>6.3</v>
      </c>
      <c r="S44" s="14"/>
    </row>
    <row r="45" spans="1:19" s="19" customFormat="1">
      <c r="A45" s="11">
        <v>35</v>
      </c>
      <c r="B45" s="27" t="s">
        <v>153</v>
      </c>
      <c r="C45" s="28" t="s">
        <v>154</v>
      </c>
      <c r="D45" s="29" t="s">
        <v>155</v>
      </c>
      <c r="E45" s="12">
        <v>0</v>
      </c>
      <c r="F45" s="13"/>
      <c r="G45" s="14"/>
      <c r="H45" s="14">
        <v>0</v>
      </c>
      <c r="I45" s="14"/>
      <c r="J45" s="14"/>
      <c r="K45" s="15">
        <f t="shared" si="0"/>
        <v>0</v>
      </c>
      <c r="L45" s="16" t="str">
        <f t="shared" si="1"/>
        <v/>
      </c>
      <c r="M45" s="17"/>
      <c r="N45" s="17"/>
      <c r="O45" s="16" t="str">
        <f t="shared" si="2"/>
        <v/>
      </c>
      <c r="P45" s="16" t="str">
        <f t="shared" si="3"/>
        <v/>
      </c>
      <c r="Q45" s="17" t="str">
        <f t="shared" si="4"/>
        <v/>
      </c>
      <c r="R45" s="18">
        <f t="shared" si="5"/>
        <v>0</v>
      </c>
      <c r="S45" s="14"/>
    </row>
    <row r="46" spans="1:19" s="19" customFormat="1">
      <c r="A46" s="11">
        <v>36</v>
      </c>
      <c r="B46" s="27" t="s">
        <v>156</v>
      </c>
      <c r="C46" s="28" t="s">
        <v>154</v>
      </c>
      <c r="D46" s="29" t="s">
        <v>97</v>
      </c>
      <c r="E46" s="12">
        <v>7</v>
      </c>
      <c r="F46" s="13"/>
      <c r="G46" s="14"/>
      <c r="H46" s="14">
        <v>7</v>
      </c>
      <c r="I46" s="14"/>
      <c r="J46" s="14"/>
      <c r="K46" s="15">
        <f t="shared" si="0"/>
        <v>7</v>
      </c>
      <c r="L46" s="16" t="str">
        <f t="shared" si="1"/>
        <v>x</v>
      </c>
      <c r="M46" s="17">
        <v>6.8</v>
      </c>
      <c r="N46" s="17"/>
      <c r="O46" s="16">
        <f t="shared" si="2"/>
        <v>6.9</v>
      </c>
      <c r="P46" s="16" t="str">
        <f t="shared" si="3"/>
        <v/>
      </c>
      <c r="Q46" s="17" t="str">
        <f t="shared" si="4"/>
        <v>x</v>
      </c>
      <c r="R46" s="18">
        <f t="shared" si="5"/>
        <v>6.9</v>
      </c>
      <c r="S46" s="14"/>
    </row>
    <row r="47" spans="1:19" s="19" customFormat="1">
      <c r="A47" s="11">
        <v>37</v>
      </c>
      <c r="B47" s="27" t="s">
        <v>157</v>
      </c>
      <c r="C47" s="28" t="s">
        <v>154</v>
      </c>
      <c r="D47" s="29" t="s">
        <v>158</v>
      </c>
      <c r="E47" s="12">
        <v>0</v>
      </c>
      <c r="F47" s="13"/>
      <c r="G47" s="14"/>
      <c r="H47" s="14">
        <v>4</v>
      </c>
      <c r="I47" s="14"/>
      <c r="J47" s="14"/>
      <c r="K47" s="15">
        <f t="shared" si="0"/>
        <v>2.6666666666666665</v>
      </c>
      <c r="L47" s="16" t="str">
        <f t="shared" si="1"/>
        <v/>
      </c>
      <c r="M47" s="17"/>
      <c r="N47" s="17"/>
      <c r="O47" s="16" t="str">
        <f t="shared" si="2"/>
        <v/>
      </c>
      <c r="P47" s="16" t="str">
        <f t="shared" si="3"/>
        <v/>
      </c>
      <c r="Q47" s="17" t="str">
        <f t="shared" si="4"/>
        <v/>
      </c>
      <c r="R47" s="18">
        <f t="shared" si="5"/>
        <v>0</v>
      </c>
      <c r="S47" s="14"/>
    </row>
    <row r="48" spans="1:19" s="19" customFormat="1">
      <c r="A48" s="11">
        <v>38</v>
      </c>
      <c r="B48" s="27" t="s">
        <v>159</v>
      </c>
      <c r="C48" s="28" t="s">
        <v>52</v>
      </c>
      <c r="D48" s="29" t="s">
        <v>160</v>
      </c>
      <c r="E48" s="12">
        <v>5</v>
      </c>
      <c r="F48" s="13"/>
      <c r="G48" s="14"/>
      <c r="H48" s="14">
        <v>8</v>
      </c>
      <c r="I48" s="14"/>
      <c r="J48" s="14"/>
      <c r="K48" s="15">
        <f t="shared" si="0"/>
        <v>7</v>
      </c>
      <c r="L48" s="16" t="str">
        <f t="shared" si="1"/>
        <v>x</v>
      </c>
      <c r="M48" s="17">
        <v>5.8</v>
      </c>
      <c r="N48" s="17"/>
      <c r="O48" s="16">
        <f t="shared" si="2"/>
        <v>6.3</v>
      </c>
      <c r="P48" s="16" t="str">
        <f t="shared" si="3"/>
        <v/>
      </c>
      <c r="Q48" s="17" t="str">
        <f t="shared" si="4"/>
        <v>x</v>
      </c>
      <c r="R48" s="18">
        <f t="shared" si="5"/>
        <v>6.3</v>
      </c>
      <c r="S48" s="14"/>
    </row>
    <row r="49" spans="1:19" s="19" customFormat="1">
      <c r="A49" s="11">
        <v>39</v>
      </c>
      <c r="B49" s="27" t="s">
        <v>41</v>
      </c>
      <c r="C49" s="28" t="s">
        <v>161</v>
      </c>
      <c r="D49" s="29" t="s">
        <v>162</v>
      </c>
      <c r="E49" s="12">
        <v>5</v>
      </c>
      <c r="F49" s="13"/>
      <c r="G49" s="14"/>
      <c r="H49" s="14">
        <v>7</v>
      </c>
      <c r="I49" s="14"/>
      <c r="J49" s="14"/>
      <c r="K49" s="15">
        <f t="shared" si="0"/>
        <v>6.333333333333333</v>
      </c>
      <c r="L49" s="16" t="str">
        <f t="shared" si="1"/>
        <v>x</v>
      </c>
      <c r="M49" s="17">
        <v>5</v>
      </c>
      <c r="N49" s="17"/>
      <c r="O49" s="16">
        <f t="shared" si="2"/>
        <v>5.5</v>
      </c>
      <c r="P49" s="16" t="str">
        <f t="shared" si="3"/>
        <v/>
      </c>
      <c r="Q49" s="17" t="str">
        <f t="shared" si="4"/>
        <v>x</v>
      </c>
      <c r="R49" s="18">
        <f t="shared" si="5"/>
        <v>5.5</v>
      </c>
      <c r="S49" s="14"/>
    </row>
    <row r="50" spans="1:19" s="19" customFormat="1">
      <c r="A50" s="11">
        <v>40</v>
      </c>
      <c r="B50" s="27" t="s">
        <v>163</v>
      </c>
      <c r="C50" s="28" t="s">
        <v>161</v>
      </c>
      <c r="D50" s="29" t="s">
        <v>164</v>
      </c>
      <c r="E50" s="12">
        <v>6</v>
      </c>
      <c r="F50" s="13"/>
      <c r="G50" s="14"/>
      <c r="H50" s="14">
        <v>7</v>
      </c>
      <c r="I50" s="14"/>
      <c r="J50" s="14"/>
      <c r="K50" s="15">
        <f t="shared" si="0"/>
        <v>6.666666666666667</v>
      </c>
      <c r="L50" s="16" t="str">
        <f t="shared" si="1"/>
        <v>x</v>
      </c>
      <c r="M50" s="17">
        <v>6.3</v>
      </c>
      <c r="N50" s="17"/>
      <c r="O50" s="16">
        <f t="shared" si="2"/>
        <v>6.4</v>
      </c>
      <c r="P50" s="16" t="str">
        <f t="shared" si="3"/>
        <v/>
      </c>
      <c r="Q50" s="17" t="str">
        <f t="shared" si="4"/>
        <v>x</v>
      </c>
      <c r="R50" s="18">
        <f t="shared" si="5"/>
        <v>6.4</v>
      </c>
      <c r="S50" s="14"/>
    </row>
    <row r="51" spans="1:19" s="19" customFormat="1">
      <c r="A51" s="11">
        <v>41</v>
      </c>
      <c r="B51" s="27" t="s">
        <v>34</v>
      </c>
      <c r="C51" s="28" t="s">
        <v>53</v>
      </c>
      <c r="D51" s="29" t="s">
        <v>165</v>
      </c>
      <c r="E51" s="12">
        <v>6</v>
      </c>
      <c r="F51" s="13"/>
      <c r="G51" s="14"/>
      <c r="H51" s="14">
        <v>7</v>
      </c>
      <c r="I51" s="14"/>
      <c r="J51" s="14"/>
      <c r="K51" s="15">
        <f t="shared" si="0"/>
        <v>6.666666666666667</v>
      </c>
      <c r="L51" s="16" t="str">
        <f t="shared" si="1"/>
        <v>x</v>
      </c>
      <c r="M51" s="17">
        <v>5.3</v>
      </c>
      <c r="N51" s="17"/>
      <c r="O51" s="16">
        <f t="shared" si="2"/>
        <v>5.8</v>
      </c>
      <c r="P51" s="16" t="str">
        <f t="shared" si="3"/>
        <v/>
      </c>
      <c r="Q51" s="17" t="str">
        <f t="shared" si="4"/>
        <v>x</v>
      </c>
      <c r="R51" s="18">
        <f t="shared" si="5"/>
        <v>5.8</v>
      </c>
      <c r="S51" s="14"/>
    </row>
    <row r="52" spans="1:19" s="19" customFormat="1">
      <c r="A52" s="11">
        <v>42</v>
      </c>
      <c r="B52" s="27" t="s">
        <v>166</v>
      </c>
      <c r="C52" s="28" t="s">
        <v>53</v>
      </c>
      <c r="D52" s="29" t="s">
        <v>167</v>
      </c>
      <c r="E52" s="12">
        <v>6</v>
      </c>
      <c r="F52" s="13"/>
      <c r="G52" s="14"/>
      <c r="H52" s="14">
        <v>7</v>
      </c>
      <c r="I52" s="14"/>
      <c r="J52" s="14"/>
      <c r="K52" s="15">
        <f t="shared" si="0"/>
        <v>6.666666666666667</v>
      </c>
      <c r="L52" s="16" t="str">
        <f t="shared" si="1"/>
        <v>x</v>
      </c>
      <c r="M52" s="17">
        <v>6.3</v>
      </c>
      <c r="N52" s="17"/>
      <c r="O52" s="16">
        <f t="shared" si="2"/>
        <v>6.4</v>
      </c>
      <c r="P52" s="16" t="str">
        <f t="shared" si="3"/>
        <v/>
      </c>
      <c r="Q52" s="17" t="str">
        <f t="shared" si="4"/>
        <v>x</v>
      </c>
      <c r="R52" s="18">
        <f t="shared" si="5"/>
        <v>6.4</v>
      </c>
      <c r="S52" s="14"/>
    </row>
    <row r="53" spans="1:19" s="19" customFormat="1">
      <c r="A53" s="11">
        <v>43</v>
      </c>
      <c r="B53" s="27" t="s">
        <v>168</v>
      </c>
      <c r="C53" s="28" t="s">
        <v>169</v>
      </c>
      <c r="D53" s="29" t="s">
        <v>170</v>
      </c>
      <c r="E53" s="12">
        <v>0</v>
      </c>
      <c r="F53" s="13"/>
      <c r="G53" s="14"/>
      <c r="H53" s="14">
        <v>6</v>
      </c>
      <c r="I53" s="14"/>
      <c r="J53" s="14"/>
      <c r="K53" s="15">
        <f t="shared" si="0"/>
        <v>4</v>
      </c>
      <c r="L53" s="16" t="str">
        <f t="shared" si="1"/>
        <v>x</v>
      </c>
      <c r="M53" s="17">
        <v>0</v>
      </c>
      <c r="N53" s="17"/>
      <c r="O53" s="16">
        <f t="shared" si="2"/>
        <v>1.6</v>
      </c>
      <c r="P53" s="16" t="str">
        <f t="shared" si="3"/>
        <v/>
      </c>
      <c r="Q53" s="17" t="str">
        <f t="shared" si="4"/>
        <v/>
      </c>
      <c r="R53" s="18">
        <f t="shared" si="5"/>
        <v>1.6</v>
      </c>
      <c r="S53" s="14"/>
    </row>
    <row r="54" spans="1:19" s="19" customFormat="1">
      <c r="A54" s="11">
        <v>44</v>
      </c>
      <c r="B54" s="27" t="s">
        <v>171</v>
      </c>
      <c r="C54" s="28" t="s">
        <v>172</v>
      </c>
      <c r="D54" s="29" t="s">
        <v>173</v>
      </c>
      <c r="E54" s="12">
        <v>0</v>
      </c>
      <c r="F54" s="13"/>
      <c r="G54" s="14"/>
      <c r="H54" s="14">
        <v>0</v>
      </c>
      <c r="I54" s="14"/>
      <c r="J54" s="14"/>
      <c r="K54" s="15">
        <f t="shared" si="0"/>
        <v>0</v>
      </c>
      <c r="L54" s="16" t="str">
        <f t="shared" si="1"/>
        <v/>
      </c>
      <c r="M54" s="17"/>
      <c r="N54" s="17"/>
      <c r="O54" s="16" t="str">
        <f t="shared" si="2"/>
        <v/>
      </c>
      <c r="P54" s="16" t="str">
        <f t="shared" si="3"/>
        <v/>
      </c>
      <c r="Q54" s="17" t="str">
        <f t="shared" si="4"/>
        <v/>
      </c>
      <c r="R54" s="18">
        <f t="shared" si="5"/>
        <v>0</v>
      </c>
      <c r="S54" s="14"/>
    </row>
    <row r="55" spans="1:19" s="19" customFormat="1">
      <c r="A55" s="11">
        <v>45</v>
      </c>
      <c r="B55" s="27" t="s">
        <v>41</v>
      </c>
      <c r="C55" s="28" t="s">
        <v>174</v>
      </c>
      <c r="D55" s="29" t="s">
        <v>175</v>
      </c>
      <c r="E55" s="12">
        <v>0</v>
      </c>
      <c r="F55" s="13"/>
      <c r="G55" s="14"/>
      <c r="H55" s="14">
        <v>0</v>
      </c>
      <c r="I55" s="14"/>
      <c r="J55" s="14"/>
      <c r="K55" s="15">
        <f t="shared" si="0"/>
        <v>0</v>
      </c>
      <c r="L55" s="16" t="str">
        <f t="shared" si="1"/>
        <v/>
      </c>
      <c r="M55" s="17"/>
      <c r="N55" s="17"/>
      <c r="O55" s="16" t="str">
        <f t="shared" si="2"/>
        <v/>
      </c>
      <c r="P55" s="16" t="str">
        <f t="shared" si="3"/>
        <v/>
      </c>
      <c r="Q55" s="17" t="str">
        <f t="shared" si="4"/>
        <v/>
      </c>
      <c r="R55" s="18">
        <f t="shared" si="5"/>
        <v>0</v>
      </c>
      <c r="S55" s="14"/>
    </row>
    <row r="56" spans="1:19" s="19" customFormat="1">
      <c r="A56" s="11">
        <v>46</v>
      </c>
      <c r="B56" s="27" t="s">
        <v>176</v>
      </c>
      <c r="C56" s="28" t="s">
        <v>177</v>
      </c>
      <c r="D56" s="29" t="s">
        <v>178</v>
      </c>
      <c r="E56" s="12">
        <v>6</v>
      </c>
      <c r="F56" s="13"/>
      <c r="G56" s="14"/>
      <c r="H56" s="14">
        <v>7</v>
      </c>
      <c r="I56" s="14"/>
      <c r="J56" s="14"/>
      <c r="K56" s="15">
        <f t="shared" si="0"/>
        <v>6.666666666666667</v>
      </c>
      <c r="L56" s="16" t="str">
        <f t="shared" si="1"/>
        <v>x</v>
      </c>
      <c r="M56" s="17">
        <v>5.5</v>
      </c>
      <c r="N56" s="17"/>
      <c r="O56" s="16">
        <f t="shared" si="2"/>
        <v>6</v>
      </c>
      <c r="P56" s="16" t="str">
        <f t="shared" si="3"/>
        <v/>
      </c>
      <c r="Q56" s="17" t="str">
        <f t="shared" si="4"/>
        <v>x</v>
      </c>
      <c r="R56" s="18">
        <f t="shared" si="5"/>
        <v>6</v>
      </c>
      <c r="S56" s="14"/>
    </row>
    <row r="57" spans="1:19" s="19" customFormat="1">
      <c r="A57" s="11">
        <v>47</v>
      </c>
      <c r="B57" s="27" t="s">
        <v>179</v>
      </c>
      <c r="C57" s="28" t="s">
        <v>180</v>
      </c>
      <c r="D57" s="29" t="s">
        <v>181</v>
      </c>
      <c r="E57" s="12">
        <v>6</v>
      </c>
      <c r="F57" s="13"/>
      <c r="G57" s="14"/>
      <c r="H57" s="14">
        <v>0</v>
      </c>
      <c r="I57" s="14"/>
      <c r="J57" s="14"/>
      <c r="K57" s="15">
        <f t="shared" si="0"/>
        <v>2</v>
      </c>
      <c r="L57" s="16" t="str">
        <f t="shared" si="1"/>
        <v/>
      </c>
      <c r="M57" s="17"/>
      <c r="N57" s="17"/>
      <c r="O57" s="16" t="str">
        <f t="shared" si="2"/>
        <v/>
      </c>
      <c r="P57" s="16" t="str">
        <f t="shared" si="3"/>
        <v/>
      </c>
      <c r="Q57" s="17" t="str">
        <f t="shared" si="4"/>
        <v/>
      </c>
      <c r="R57" s="18">
        <f t="shared" si="5"/>
        <v>0</v>
      </c>
      <c r="S57" s="14"/>
    </row>
    <row r="58" spans="1:19" s="19" customFormat="1">
      <c r="A58" s="11">
        <v>48</v>
      </c>
      <c r="B58" s="27" t="s">
        <v>182</v>
      </c>
      <c r="C58" s="28" t="s">
        <v>183</v>
      </c>
      <c r="D58" s="29" t="s">
        <v>184</v>
      </c>
      <c r="E58" s="12">
        <v>6</v>
      </c>
      <c r="F58" s="13"/>
      <c r="G58" s="14"/>
      <c r="H58" s="14">
        <v>8</v>
      </c>
      <c r="I58" s="14"/>
      <c r="J58" s="14"/>
      <c r="K58" s="15">
        <f t="shared" si="0"/>
        <v>7.333333333333333</v>
      </c>
      <c r="L58" s="16" t="str">
        <f t="shared" si="1"/>
        <v>x</v>
      </c>
      <c r="M58" s="17">
        <v>6</v>
      </c>
      <c r="N58" s="17"/>
      <c r="O58" s="16">
        <f t="shared" si="2"/>
        <v>6.5</v>
      </c>
      <c r="P58" s="16" t="str">
        <f t="shared" si="3"/>
        <v/>
      </c>
      <c r="Q58" s="17" t="str">
        <f t="shared" si="4"/>
        <v>x</v>
      </c>
      <c r="R58" s="18">
        <f t="shared" si="5"/>
        <v>6.5</v>
      </c>
      <c r="S58" s="14"/>
    </row>
    <row r="59" spans="1:19" s="19" customFormat="1">
      <c r="A59" s="11">
        <v>49</v>
      </c>
      <c r="B59" s="27" t="s">
        <v>185</v>
      </c>
      <c r="C59" s="28" t="s">
        <v>186</v>
      </c>
      <c r="D59" s="29" t="s">
        <v>187</v>
      </c>
      <c r="E59" s="12">
        <v>6</v>
      </c>
      <c r="F59" s="13"/>
      <c r="G59" s="14"/>
      <c r="H59" s="14">
        <v>0</v>
      </c>
      <c r="I59" s="14"/>
      <c r="J59" s="14"/>
      <c r="K59" s="15">
        <f t="shared" si="0"/>
        <v>2</v>
      </c>
      <c r="L59" s="16" t="str">
        <f t="shared" si="1"/>
        <v/>
      </c>
      <c r="M59" s="17"/>
      <c r="N59" s="17"/>
      <c r="O59" s="16" t="str">
        <f t="shared" si="2"/>
        <v/>
      </c>
      <c r="P59" s="16" t="str">
        <f t="shared" si="3"/>
        <v/>
      </c>
      <c r="Q59" s="17" t="str">
        <f t="shared" si="4"/>
        <v/>
      </c>
      <c r="R59" s="18">
        <f t="shared" si="5"/>
        <v>0</v>
      </c>
      <c r="S59" s="14"/>
    </row>
    <row r="60" spans="1:19" s="19" customFormat="1">
      <c r="A60" s="11">
        <v>50</v>
      </c>
      <c r="B60" s="27" t="s">
        <v>188</v>
      </c>
      <c r="C60" s="28" t="s">
        <v>33</v>
      </c>
      <c r="D60" s="29" t="s">
        <v>189</v>
      </c>
      <c r="E60" s="12">
        <v>6</v>
      </c>
      <c r="F60" s="13"/>
      <c r="G60" s="14"/>
      <c r="H60" s="14">
        <v>7</v>
      </c>
      <c r="I60" s="14"/>
      <c r="J60" s="14"/>
      <c r="K60" s="15">
        <f t="shared" si="0"/>
        <v>6.666666666666667</v>
      </c>
      <c r="L60" s="16" t="str">
        <f t="shared" si="1"/>
        <v>x</v>
      </c>
      <c r="M60" s="17">
        <v>5.8</v>
      </c>
      <c r="N60" s="17"/>
      <c r="O60" s="16">
        <f t="shared" si="2"/>
        <v>6.1</v>
      </c>
      <c r="P60" s="16" t="str">
        <f t="shared" si="3"/>
        <v/>
      </c>
      <c r="Q60" s="17" t="str">
        <f t="shared" si="4"/>
        <v>x</v>
      </c>
      <c r="R60" s="18">
        <f t="shared" si="5"/>
        <v>6.1</v>
      </c>
      <c r="S60" s="14"/>
    </row>
    <row r="61" spans="1:19" s="19" customFormat="1">
      <c r="A61" s="11">
        <v>51</v>
      </c>
      <c r="B61" s="27" t="s">
        <v>190</v>
      </c>
      <c r="C61" s="28" t="s">
        <v>191</v>
      </c>
      <c r="D61" s="29" t="s">
        <v>192</v>
      </c>
      <c r="E61" s="12">
        <v>0</v>
      </c>
      <c r="F61" s="13"/>
      <c r="G61" s="14"/>
      <c r="H61" s="14">
        <v>0</v>
      </c>
      <c r="I61" s="14"/>
      <c r="J61" s="14"/>
      <c r="K61" s="15">
        <f t="shared" si="0"/>
        <v>0</v>
      </c>
      <c r="L61" s="16" t="str">
        <f t="shared" si="1"/>
        <v/>
      </c>
      <c r="M61" s="17"/>
      <c r="N61" s="17"/>
      <c r="O61" s="16" t="str">
        <f t="shared" si="2"/>
        <v/>
      </c>
      <c r="P61" s="16" t="str">
        <f t="shared" si="3"/>
        <v/>
      </c>
      <c r="Q61" s="17" t="str">
        <f t="shared" si="4"/>
        <v/>
      </c>
      <c r="R61" s="18">
        <f t="shared" si="5"/>
        <v>0</v>
      </c>
      <c r="S61" s="14"/>
    </row>
    <row r="62" spans="1:19" s="19" customFormat="1">
      <c r="A62" s="11">
        <v>52</v>
      </c>
      <c r="B62" s="27" t="s">
        <v>193</v>
      </c>
      <c r="C62" s="28" t="s">
        <v>194</v>
      </c>
      <c r="D62" s="29" t="s">
        <v>195</v>
      </c>
      <c r="E62" s="12">
        <v>7</v>
      </c>
      <c r="F62" s="13"/>
      <c r="G62" s="14"/>
      <c r="H62" s="14">
        <v>0</v>
      </c>
      <c r="I62" s="14"/>
      <c r="J62" s="14"/>
      <c r="K62" s="15">
        <f t="shared" si="0"/>
        <v>2.3333333333333335</v>
      </c>
      <c r="L62" s="16" t="str">
        <f t="shared" si="1"/>
        <v/>
      </c>
      <c r="M62" s="17"/>
      <c r="N62" s="17"/>
      <c r="O62" s="16" t="str">
        <f t="shared" si="2"/>
        <v/>
      </c>
      <c r="P62" s="16" t="str">
        <f t="shared" si="3"/>
        <v/>
      </c>
      <c r="Q62" s="17" t="str">
        <f t="shared" si="4"/>
        <v/>
      </c>
      <c r="R62" s="18">
        <f t="shared" si="5"/>
        <v>0</v>
      </c>
      <c r="S62" s="14"/>
    </row>
    <row r="63" spans="1:19" s="19" customFormat="1">
      <c r="A63" s="11">
        <v>53</v>
      </c>
      <c r="B63" s="27" t="s">
        <v>196</v>
      </c>
      <c r="C63" s="28" t="s">
        <v>194</v>
      </c>
      <c r="D63" s="29" t="s">
        <v>197</v>
      </c>
      <c r="E63" s="12">
        <v>0</v>
      </c>
      <c r="F63" s="13"/>
      <c r="G63" s="14"/>
      <c r="H63" s="14">
        <v>0</v>
      </c>
      <c r="I63" s="14"/>
      <c r="J63" s="14"/>
      <c r="K63" s="15">
        <f t="shared" si="0"/>
        <v>0</v>
      </c>
      <c r="L63" s="16" t="str">
        <f t="shared" si="1"/>
        <v/>
      </c>
      <c r="M63" s="17"/>
      <c r="N63" s="17"/>
      <c r="O63" s="16" t="str">
        <f t="shared" si="2"/>
        <v/>
      </c>
      <c r="P63" s="16" t="str">
        <f t="shared" si="3"/>
        <v/>
      </c>
      <c r="Q63" s="17" t="str">
        <f t="shared" si="4"/>
        <v/>
      </c>
      <c r="R63" s="18">
        <f t="shared" si="5"/>
        <v>0</v>
      </c>
      <c r="S63" s="14"/>
    </row>
    <row r="64" spans="1:19" s="19" customFormat="1">
      <c r="A64" s="11">
        <v>54</v>
      </c>
      <c r="B64" s="27" t="s">
        <v>163</v>
      </c>
      <c r="C64" s="30" t="s">
        <v>194</v>
      </c>
      <c r="D64" s="29" t="s">
        <v>198</v>
      </c>
      <c r="E64" s="12">
        <v>6</v>
      </c>
      <c r="F64" s="13"/>
      <c r="G64" s="14"/>
      <c r="H64" s="14">
        <v>4</v>
      </c>
      <c r="I64" s="14"/>
      <c r="J64" s="14"/>
      <c r="K64" s="15">
        <f t="shared" si="0"/>
        <v>4.666666666666667</v>
      </c>
      <c r="L64" s="16" t="str">
        <f t="shared" si="1"/>
        <v>x</v>
      </c>
      <c r="M64" s="17">
        <v>0</v>
      </c>
      <c r="N64" s="17"/>
      <c r="O64" s="16">
        <f t="shared" si="2"/>
        <v>1.9</v>
      </c>
      <c r="P64" s="16" t="str">
        <f t="shared" si="3"/>
        <v/>
      </c>
      <c r="Q64" s="17" t="str">
        <f t="shared" si="4"/>
        <v/>
      </c>
      <c r="R64" s="18">
        <f t="shared" si="5"/>
        <v>1.9</v>
      </c>
      <c r="S64" s="14"/>
    </row>
    <row r="65" spans="1:19" s="19" customFormat="1">
      <c r="A65" s="11">
        <v>55</v>
      </c>
      <c r="B65" s="27" t="s">
        <v>34</v>
      </c>
      <c r="C65" s="28" t="s">
        <v>58</v>
      </c>
      <c r="D65" s="29" t="s">
        <v>199</v>
      </c>
      <c r="E65" s="12">
        <v>0</v>
      </c>
      <c r="F65" s="13"/>
      <c r="G65" s="14"/>
      <c r="H65" s="14">
        <v>0</v>
      </c>
      <c r="I65" s="14"/>
      <c r="J65" s="14"/>
      <c r="K65" s="15">
        <f t="shared" si="0"/>
        <v>0</v>
      </c>
      <c r="L65" s="16" t="str">
        <f t="shared" si="1"/>
        <v/>
      </c>
      <c r="M65" s="17"/>
      <c r="N65" s="17"/>
      <c r="O65" s="16" t="str">
        <f t="shared" si="2"/>
        <v/>
      </c>
      <c r="P65" s="16" t="str">
        <f t="shared" si="3"/>
        <v/>
      </c>
      <c r="Q65" s="17" t="str">
        <f t="shared" si="4"/>
        <v/>
      </c>
      <c r="R65" s="18">
        <f t="shared" si="5"/>
        <v>0</v>
      </c>
      <c r="S65" s="14"/>
    </row>
    <row r="66" spans="1:19" s="19" customFormat="1">
      <c r="A66" s="11">
        <v>56</v>
      </c>
      <c r="B66" s="27" t="s">
        <v>145</v>
      </c>
      <c r="C66" s="28" t="s">
        <v>58</v>
      </c>
      <c r="D66" s="29" t="s">
        <v>200</v>
      </c>
      <c r="E66" s="12">
        <v>6</v>
      </c>
      <c r="F66" s="13"/>
      <c r="G66" s="14"/>
      <c r="H66" s="14">
        <v>5</v>
      </c>
      <c r="I66" s="14"/>
      <c r="J66" s="14"/>
      <c r="K66" s="15">
        <f t="shared" si="0"/>
        <v>5.333333333333333</v>
      </c>
      <c r="L66" s="16" t="str">
        <f t="shared" si="1"/>
        <v>x</v>
      </c>
      <c r="M66" s="17">
        <v>5.8</v>
      </c>
      <c r="N66" s="17"/>
      <c r="O66" s="16">
        <f t="shared" si="2"/>
        <v>5.6</v>
      </c>
      <c r="P66" s="16" t="str">
        <f t="shared" si="3"/>
        <v/>
      </c>
      <c r="Q66" s="17" t="str">
        <f t="shared" si="4"/>
        <v>x</v>
      </c>
      <c r="R66" s="18">
        <f t="shared" si="5"/>
        <v>5.6</v>
      </c>
      <c r="S66" s="14"/>
    </row>
    <row r="67" spans="1:19" s="19" customFormat="1">
      <c r="A67" s="11">
        <v>57</v>
      </c>
      <c r="B67" s="27" t="s">
        <v>201</v>
      </c>
      <c r="C67" s="28" t="s">
        <v>59</v>
      </c>
      <c r="D67" s="29" t="s">
        <v>202</v>
      </c>
      <c r="E67" s="12">
        <v>7</v>
      </c>
      <c r="F67" s="13"/>
      <c r="G67" s="14"/>
      <c r="H67" s="14">
        <v>4</v>
      </c>
      <c r="I67" s="14"/>
      <c r="J67" s="14"/>
      <c r="K67" s="15">
        <f t="shared" si="0"/>
        <v>5</v>
      </c>
      <c r="L67" s="16" t="str">
        <f t="shared" si="1"/>
        <v>x</v>
      </c>
      <c r="M67" s="17">
        <v>4</v>
      </c>
      <c r="N67" s="17"/>
      <c r="O67" s="16">
        <f t="shared" si="2"/>
        <v>4.4000000000000004</v>
      </c>
      <c r="P67" s="16" t="str">
        <f t="shared" si="3"/>
        <v/>
      </c>
      <c r="Q67" s="17" t="str">
        <f t="shared" si="4"/>
        <v/>
      </c>
      <c r="R67" s="18">
        <f t="shared" si="5"/>
        <v>4.4000000000000004</v>
      </c>
      <c r="S67" s="14"/>
    </row>
    <row r="68" spans="1:19" s="19" customFormat="1">
      <c r="A68" s="11">
        <v>58</v>
      </c>
      <c r="B68" s="27" t="s">
        <v>203</v>
      </c>
      <c r="C68" s="28" t="s">
        <v>204</v>
      </c>
      <c r="D68" s="29" t="s">
        <v>205</v>
      </c>
      <c r="E68" s="12">
        <v>0</v>
      </c>
      <c r="F68" s="13"/>
      <c r="G68" s="14"/>
      <c r="H68" s="14">
        <v>0</v>
      </c>
      <c r="I68" s="14"/>
      <c r="J68" s="14"/>
      <c r="K68" s="15">
        <f t="shared" si="0"/>
        <v>0</v>
      </c>
      <c r="L68" s="16" t="str">
        <f t="shared" si="1"/>
        <v/>
      </c>
      <c r="M68" s="17"/>
      <c r="N68" s="17"/>
      <c r="O68" s="16" t="str">
        <f t="shared" si="2"/>
        <v/>
      </c>
      <c r="P68" s="16" t="str">
        <f t="shared" si="3"/>
        <v/>
      </c>
      <c r="Q68" s="17" t="str">
        <f t="shared" si="4"/>
        <v/>
      </c>
      <c r="R68" s="18">
        <f t="shared" si="5"/>
        <v>0</v>
      </c>
      <c r="S68" s="14"/>
    </row>
    <row r="69" spans="1:19" s="19" customFormat="1">
      <c r="A69" s="11">
        <v>59</v>
      </c>
      <c r="B69" s="27" t="s">
        <v>206</v>
      </c>
      <c r="C69" s="28" t="s">
        <v>207</v>
      </c>
      <c r="D69" s="29" t="s">
        <v>208</v>
      </c>
      <c r="E69" s="12">
        <v>6</v>
      </c>
      <c r="F69" s="13"/>
      <c r="G69" s="14"/>
      <c r="H69" s="14">
        <v>5</v>
      </c>
      <c r="I69" s="14"/>
      <c r="J69" s="14"/>
      <c r="K69" s="15">
        <f t="shared" si="0"/>
        <v>5.333333333333333</v>
      </c>
      <c r="L69" s="16" t="str">
        <f t="shared" si="1"/>
        <v>x</v>
      </c>
      <c r="M69" s="17">
        <v>4.3</v>
      </c>
      <c r="N69" s="17"/>
      <c r="O69" s="16">
        <f t="shared" si="2"/>
        <v>4.7</v>
      </c>
      <c r="P69" s="16" t="str">
        <f t="shared" si="3"/>
        <v/>
      </c>
      <c r="Q69" s="17" t="str">
        <f t="shared" si="4"/>
        <v/>
      </c>
      <c r="R69" s="18">
        <f t="shared" si="5"/>
        <v>4.7</v>
      </c>
      <c r="S69" s="14"/>
    </row>
    <row r="70" spans="1:19" s="19" customFormat="1">
      <c r="A70" s="11">
        <v>60</v>
      </c>
      <c r="B70" s="27" t="s">
        <v>209</v>
      </c>
      <c r="C70" s="28" t="s">
        <v>210</v>
      </c>
      <c r="D70" s="29" t="s">
        <v>211</v>
      </c>
      <c r="E70" s="12">
        <v>5</v>
      </c>
      <c r="F70" s="13"/>
      <c r="G70" s="14"/>
      <c r="H70" s="14">
        <v>4</v>
      </c>
      <c r="I70" s="14"/>
      <c r="J70" s="14"/>
      <c r="K70" s="15">
        <f t="shared" si="0"/>
        <v>4.333333333333333</v>
      </c>
      <c r="L70" s="16" t="str">
        <f t="shared" si="1"/>
        <v>x</v>
      </c>
      <c r="M70" s="17">
        <v>6</v>
      </c>
      <c r="N70" s="17"/>
      <c r="O70" s="16">
        <f t="shared" si="2"/>
        <v>5.3</v>
      </c>
      <c r="P70" s="16" t="str">
        <f t="shared" si="3"/>
        <v/>
      </c>
      <c r="Q70" s="17" t="str">
        <f t="shared" si="4"/>
        <v>x</v>
      </c>
      <c r="R70" s="18">
        <f t="shared" si="5"/>
        <v>5.3</v>
      </c>
      <c r="S70" s="14"/>
    </row>
    <row r="71" spans="1:19" s="19" customFormat="1">
      <c r="A71" s="11">
        <v>61</v>
      </c>
      <c r="B71" s="27" t="s">
        <v>212</v>
      </c>
      <c r="C71" s="28" t="s">
        <v>213</v>
      </c>
      <c r="D71" s="29" t="s">
        <v>214</v>
      </c>
      <c r="E71" s="12">
        <v>6</v>
      </c>
      <c r="F71" s="13"/>
      <c r="G71" s="14"/>
      <c r="H71" s="14">
        <v>7</v>
      </c>
      <c r="I71" s="14"/>
      <c r="J71" s="14"/>
      <c r="K71" s="15">
        <f t="shared" si="0"/>
        <v>6.666666666666667</v>
      </c>
      <c r="L71" s="16" t="str">
        <f t="shared" si="1"/>
        <v>x</v>
      </c>
      <c r="M71" s="17">
        <v>5</v>
      </c>
      <c r="N71" s="17"/>
      <c r="O71" s="16">
        <f t="shared" si="2"/>
        <v>5.7</v>
      </c>
      <c r="P71" s="16" t="str">
        <f t="shared" si="3"/>
        <v/>
      </c>
      <c r="Q71" s="17" t="str">
        <f t="shared" si="4"/>
        <v>x</v>
      </c>
      <c r="R71" s="18">
        <f t="shared" si="5"/>
        <v>5.7</v>
      </c>
      <c r="S71" s="14"/>
    </row>
    <row r="72" spans="1:19" s="19" customFormat="1">
      <c r="A72" s="11">
        <v>62</v>
      </c>
      <c r="B72" s="27" t="s">
        <v>215</v>
      </c>
      <c r="C72" s="28" t="s">
        <v>42</v>
      </c>
      <c r="D72" s="29" t="s">
        <v>216</v>
      </c>
      <c r="E72" s="12">
        <v>6</v>
      </c>
      <c r="F72" s="13"/>
      <c r="G72" s="14"/>
      <c r="H72" s="14">
        <v>5</v>
      </c>
      <c r="I72" s="14"/>
      <c r="J72" s="14"/>
      <c r="K72" s="15">
        <f t="shared" si="0"/>
        <v>5.333333333333333</v>
      </c>
      <c r="L72" s="16" t="str">
        <f t="shared" si="1"/>
        <v>x</v>
      </c>
      <c r="M72" s="17">
        <v>5</v>
      </c>
      <c r="N72" s="17"/>
      <c r="O72" s="16">
        <f t="shared" si="2"/>
        <v>5.0999999999999996</v>
      </c>
      <c r="P72" s="16" t="str">
        <f t="shared" si="3"/>
        <v/>
      </c>
      <c r="Q72" s="17" t="str">
        <f t="shared" si="4"/>
        <v>x</v>
      </c>
      <c r="R72" s="18">
        <f t="shared" si="5"/>
        <v>5.0999999999999996</v>
      </c>
      <c r="S72" s="14"/>
    </row>
    <row r="73" spans="1:19" s="19" customFormat="1">
      <c r="A73" s="11">
        <v>63</v>
      </c>
      <c r="B73" s="27" t="s">
        <v>217</v>
      </c>
      <c r="C73" s="28" t="s">
        <v>55</v>
      </c>
      <c r="D73" s="29" t="s">
        <v>218</v>
      </c>
      <c r="E73" s="12">
        <v>7</v>
      </c>
      <c r="F73" s="13"/>
      <c r="G73" s="14"/>
      <c r="H73" s="14">
        <v>0</v>
      </c>
      <c r="I73" s="14"/>
      <c r="J73" s="14"/>
      <c r="K73" s="15">
        <f t="shared" si="0"/>
        <v>2.3333333333333335</v>
      </c>
      <c r="L73" s="16" t="str">
        <f t="shared" si="1"/>
        <v/>
      </c>
      <c r="M73" s="17"/>
      <c r="N73" s="17"/>
      <c r="O73" s="16" t="str">
        <f t="shared" si="2"/>
        <v/>
      </c>
      <c r="P73" s="16" t="str">
        <f t="shared" si="3"/>
        <v/>
      </c>
      <c r="Q73" s="17" t="str">
        <f t="shared" si="4"/>
        <v/>
      </c>
      <c r="R73" s="18">
        <f t="shared" si="5"/>
        <v>0</v>
      </c>
      <c r="S73" s="14"/>
    </row>
    <row r="74" spans="1:19" s="19" customFormat="1">
      <c r="A74" s="11">
        <v>64</v>
      </c>
      <c r="B74" s="27" t="s">
        <v>41</v>
      </c>
      <c r="C74" s="28" t="s">
        <v>219</v>
      </c>
      <c r="D74" s="29" t="s">
        <v>220</v>
      </c>
      <c r="E74" s="12">
        <v>6</v>
      </c>
      <c r="F74" s="13"/>
      <c r="G74" s="14"/>
      <c r="H74" s="14">
        <v>8</v>
      </c>
      <c r="I74" s="14"/>
      <c r="J74" s="14"/>
      <c r="K74" s="15">
        <f t="shared" si="0"/>
        <v>7.333333333333333</v>
      </c>
      <c r="L74" s="16" t="str">
        <f t="shared" si="1"/>
        <v>x</v>
      </c>
      <c r="M74" s="17">
        <v>5.8</v>
      </c>
      <c r="N74" s="17"/>
      <c r="O74" s="16">
        <f t="shared" si="2"/>
        <v>6.4</v>
      </c>
      <c r="P74" s="16" t="str">
        <f t="shared" si="3"/>
        <v/>
      </c>
      <c r="Q74" s="17" t="str">
        <f t="shared" si="4"/>
        <v>x</v>
      </c>
      <c r="R74" s="18">
        <f t="shared" si="5"/>
        <v>6.4</v>
      </c>
      <c r="S74" s="14"/>
    </row>
    <row r="75" spans="1:19" s="19" customFormat="1">
      <c r="A75" s="11">
        <v>65</v>
      </c>
      <c r="B75" s="27" t="s">
        <v>221</v>
      </c>
      <c r="C75" s="28" t="s">
        <v>222</v>
      </c>
      <c r="D75" s="29" t="s">
        <v>223</v>
      </c>
      <c r="E75" s="12">
        <v>0</v>
      </c>
      <c r="F75" s="13"/>
      <c r="G75" s="14"/>
      <c r="H75" s="14">
        <v>0</v>
      </c>
      <c r="I75" s="14"/>
      <c r="J75" s="14"/>
      <c r="K75" s="15">
        <f t="shared" si="0"/>
        <v>0</v>
      </c>
      <c r="L75" s="16" t="str">
        <f t="shared" si="1"/>
        <v/>
      </c>
      <c r="M75" s="17"/>
      <c r="N75" s="17"/>
      <c r="O75" s="16" t="str">
        <f t="shared" si="2"/>
        <v/>
      </c>
      <c r="P75" s="16" t="str">
        <f t="shared" si="3"/>
        <v/>
      </c>
      <c r="Q75" s="17" t="str">
        <f t="shared" si="4"/>
        <v/>
      </c>
      <c r="R75" s="18">
        <f t="shared" si="5"/>
        <v>0</v>
      </c>
      <c r="S75" s="14"/>
    </row>
    <row r="76" spans="1:19" s="19" customFormat="1">
      <c r="A76" s="11">
        <v>66</v>
      </c>
      <c r="B76" s="27" t="s">
        <v>224</v>
      </c>
      <c r="C76" s="28" t="s">
        <v>225</v>
      </c>
      <c r="D76" s="29" t="s">
        <v>160</v>
      </c>
      <c r="E76" s="12">
        <v>7</v>
      </c>
      <c r="F76" s="13"/>
      <c r="G76" s="14"/>
      <c r="H76" s="14">
        <v>9</v>
      </c>
      <c r="I76" s="14"/>
      <c r="J76" s="14"/>
      <c r="K76" s="15">
        <f t="shared" ref="K76:K79" si="6">(E76+H76*2)/3</f>
        <v>8.3333333333333339</v>
      </c>
      <c r="L76" s="16" t="str">
        <f t="shared" ref="L76:L79" si="7">IF(K76&lt;3,"","x")</f>
        <v>x</v>
      </c>
      <c r="M76" s="17">
        <v>7.5</v>
      </c>
      <c r="N76" s="17"/>
      <c r="O76" s="16">
        <f t="shared" ref="O76:O80" si="8">IF(M76&lt;&gt;"",ROUND((K76*4+M76*6)/10,1),"")</f>
        <v>7.8</v>
      </c>
      <c r="P76" s="16" t="str">
        <f t="shared" ref="P76:P80" si="9">IF(N76&lt;&gt;"",(K76*4+N76*6)/10,"")</f>
        <v/>
      </c>
      <c r="Q76" s="17" t="str">
        <f t="shared" ref="Q76:Q80" si="10">IF(L76="x",IF(AND(O76&gt;=5,M76&gt;=3),"x",IF(AND(P76&gt;=5,N76&gt;=3),"x","")),"")</f>
        <v>x</v>
      </c>
      <c r="R76" s="18">
        <f t="shared" ref="R76:R79" si="11">MAX(O76:P76)</f>
        <v>7.8</v>
      </c>
      <c r="S76" s="14"/>
    </row>
    <row r="77" spans="1:19" s="19" customFormat="1">
      <c r="A77" s="11">
        <v>67</v>
      </c>
      <c r="B77" s="27" t="s">
        <v>226</v>
      </c>
      <c r="C77" s="28" t="s">
        <v>225</v>
      </c>
      <c r="D77" s="29" t="s">
        <v>227</v>
      </c>
      <c r="E77" s="12">
        <v>0</v>
      </c>
      <c r="F77" s="13"/>
      <c r="G77" s="14"/>
      <c r="H77" s="14">
        <v>0</v>
      </c>
      <c r="I77" s="14"/>
      <c r="J77" s="14"/>
      <c r="K77" s="15">
        <f t="shared" si="6"/>
        <v>0</v>
      </c>
      <c r="L77" s="16" t="str">
        <f t="shared" si="7"/>
        <v/>
      </c>
      <c r="M77" s="17"/>
      <c r="N77" s="17"/>
      <c r="O77" s="16" t="str">
        <f t="shared" si="8"/>
        <v/>
      </c>
      <c r="P77" s="16" t="str">
        <f t="shared" si="9"/>
        <v/>
      </c>
      <c r="Q77" s="17" t="str">
        <f t="shared" si="10"/>
        <v/>
      </c>
      <c r="R77" s="18">
        <f t="shared" si="11"/>
        <v>0</v>
      </c>
      <c r="S77" s="14"/>
    </row>
    <row r="78" spans="1:19" s="19" customFormat="1">
      <c r="A78" s="11">
        <v>68</v>
      </c>
      <c r="B78" s="27" t="s">
        <v>228</v>
      </c>
      <c r="C78" s="28" t="s">
        <v>229</v>
      </c>
      <c r="D78" s="29" t="s">
        <v>230</v>
      </c>
      <c r="E78" s="12">
        <v>6</v>
      </c>
      <c r="F78" s="13"/>
      <c r="G78" s="14"/>
      <c r="H78" s="14">
        <v>7</v>
      </c>
      <c r="I78" s="14"/>
      <c r="J78" s="14"/>
      <c r="K78" s="15">
        <f t="shared" si="6"/>
        <v>6.666666666666667</v>
      </c>
      <c r="L78" s="16" t="str">
        <f t="shared" si="7"/>
        <v>x</v>
      </c>
      <c r="M78" s="17">
        <v>5</v>
      </c>
      <c r="N78" s="17"/>
      <c r="O78" s="16">
        <f t="shared" si="8"/>
        <v>5.7</v>
      </c>
      <c r="P78" s="16" t="str">
        <f t="shared" si="9"/>
        <v/>
      </c>
      <c r="Q78" s="17" t="str">
        <f t="shared" si="10"/>
        <v>x</v>
      </c>
      <c r="R78" s="18">
        <f t="shared" si="11"/>
        <v>5.7</v>
      </c>
      <c r="S78" s="14"/>
    </row>
    <row r="79" spans="1:19" s="19" customFormat="1">
      <c r="A79" s="11">
        <v>69</v>
      </c>
      <c r="B79" s="27" t="s">
        <v>49</v>
      </c>
      <c r="C79" s="28" t="s">
        <v>35</v>
      </c>
      <c r="D79" s="29" t="s">
        <v>231</v>
      </c>
      <c r="E79" s="12">
        <v>0</v>
      </c>
      <c r="F79" s="13"/>
      <c r="G79" s="14"/>
      <c r="H79" s="14">
        <v>0</v>
      </c>
      <c r="I79" s="14"/>
      <c r="J79" s="14"/>
      <c r="K79" s="15">
        <f t="shared" si="6"/>
        <v>0</v>
      </c>
      <c r="L79" s="16" t="str">
        <f t="shared" si="7"/>
        <v/>
      </c>
      <c r="M79" s="17"/>
      <c r="N79" s="17"/>
      <c r="O79" s="16" t="str">
        <f t="shared" si="8"/>
        <v/>
      </c>
      <c r="P79" s="16" t="str">
        <f t="shared" si="9"/>
        <v/>
      </c>
      <c r="Q79" s="17" t="str">
        <f t="shared" si="10"/>
        <v/>
      </c>
      <c r="R79" s="18">
        <f t="shared" si="11"/>
        <v>0</v>
      </c>
      <c r="S79" s="14"/>
    </row>
    <row r="80" spans="1:19" s="19" customFormat="1">
      <c r="A80" s="11"/>
      <c r="B80" s="27"/>
      <c r="C80" s="28"/>
      <c r="D80" s="29"/>
      <c r="E80" s="12"/>
      <c r="F80" s="13"/>
      <c r="G80" s="14"/>
      <c r="H80" s="14"/>
      <c r="I80" s="14"/>
      <c r="J80" s="14"/>
      <c r="K80" s="15"/>
      <c r="L80" s="16"/>
      <c r="M80" s="17"/>
      <c r="N80" s="17"/>
      <c r="O80" s="16" t="str">
        <f t="shared" si="8"/>
        <v/>
      </c>
      <c r="P80" s="16" t="str">
        <f t="shared" si="9"/>
        <v/>
      </c>
      <c r="Q80" s="17" t="str">
        <f t="shared" si="10"/>
        <v/>
      </c>
      <c r="R80" s="18"/>
      <c r="S80" s="14"/>
    </row>
    <row r="81" spans="2:18">
      <c r="B81" s="2" t="s">
        <v>36</v>
      </c>
      <c r="C81" s="23">
        <f>COUNT(A11:A80)</f>
        <v>69</v>
      </c>
    </row>
    <row r="82" spans="2:18">
      <c r="M82" s="35" t="s">
        <v>234</v>
      </c>
      <c r="N82" s="35"/>
      <c r="O82" s="35"/>
      <c r="P82" s="35"/>
      <c r="Q82" s="35"/>
      <c r="R82" s="35"/>
    </row>
    <row r="83" spans="2:18">
      <c r="B83" s="2" t="s">
        <v>37</v>
      </c>
      <c r="E83" s="25" t="s">
        <v>38</v>
      </c>
      <c r="M83" s="36" t="s">
        <v>39</v>
      </c>
      <c r="N83" s="36"/>
      <c r="O83" s="36"/>
      <c r="P83" s="36"/>
      <c r="Q83" s="36"/>
      <c r="R83" s="36"/>
    </row>
    <row r="87" spans="2:18">
      <c r="E87" s="1" t="s">
        <v>60</v>
      </c>
      <c r="O87" s="1" t="s">
        <v>40</v>
      </c>
    </row>
  </sheetData>
  <sheetProtection password="CE28" sheet="1" objects="1" scenarios="1"/>
  <autoFilter ref="A10:S83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82:R82"/>
    <mergeCell ref="M83:R83"/>
    <mergeCell ref="K9:K10"/>
    <mergeCell ref="L9:L10"/>
    <mergeCell ref="M9:N9"/>
    <mergeCell ref="O9:P9"/>
    <mergeCell ref="Q9:Q10"/>
    <mergeCell ref="R9:R10"/>
  </mergeCells>
  <conditionalFormatting sqref="P11:Q27">
    <cfRule type="cellIs" dxfId="56" priority="25" operator="lessThan">
      <formula>5</formula>
    </cfRule>
  </conditionalFormatting>
  <conditionalFormatting sqref="M11:N27">
    <cfRule type="cellIs" dxfId="55" priority="24" operator="lessThan">
      <formula>3</formula>
    </cfRule>
  </conditionalFormatting>
  <conditionalFormatting sqref="K11:K79">
    <cfRule type="cellIs" dxfId="54" priority="23" operator="lessThan">
      <formula>3</formula>
    </cfRule>
  </conditionalFormatting>
  <conditionalFormatting sqref="P70:Q80">
    <cfRule type="cellIs" dxfId="53" priority="22" operator="lessThan">
      <formula>5</formula>
    </cfRule>
  </conditionalFormatting>
  <conditionalFormatting sqref="M70:N73">
    <cfRule type="cellIs" dxfId="52" priority="21" operator="lessThan">
      <formula>3</formula>
    </cfRule>
  </conditionalFormatting>
  <conditionalFormatting sqref="P64:Q69 P49:Q55">
    <cfRule type="cellIs" dxfId="51" priority="19" operator="lessThan">
      <formula>5</formula>
    </cfRule>
  </conditionalFormatting>
  <conditionalFormatting sqref="M64:N69 M49:N55">
    <cfRule type="cellIs" dxfId="50" priority="18" operator="lessThan">
      <formula>3</formula>
    </cfRule>
  </conditionalFormatting>
  <conditionalFormatting sqref="P56:Q63">
    <cfRule type="cellIs" dxfId="49" priority="16" operator="lessThan">
      <formula>5</formula>
    </cfRule>
  </conditionalFormatting>
  <conditionalFormatting sqref="M56:N63">
    <cfRule type="cellIs" dxfId="48" priority="15" operator="lessThan">
      <formula>3</formula>
    </cfRule>
  </conditionalFormatting>
  <conditionalFormatting sqref="P43:Q48 P28:Q34">
    <cfRule type="cellIs" dxfId="47" priority="13" operator="lessThan">
      <formula>5</formula>
    </cfRule>
  </conditionalFormatting>
  <conditionalFormatting sqref="M43:N48 M28:N34">
    <cfRule type="cellIs" dxfId="46" priority="12" operator="lessThan">
      <formula>3</formula>
    </cfRule>
  </conditionalFormatting>
  <conditionalFormatting sqref="M74:N79">
    <cfRule type="cellIs" dxfId="45" priority="5" operator="lessThan">
      <formula>3</formula>
    </cfRule>
  </conditionalFormatting>
  <conditionalFormatting sqref="P35:Q42">
    <cfRule type="cellIs" dxfId="44" priority="10" operator="lessThan">
      <formula>5</formula>
    </cfRule>
  </conditionalFormatting>
  <conditionalFormatting sqref="M35:N42">
    <cfRule type="cellIs" dxfId="43" priority="9" operator="lessThan">
      <formula>3</formula>
    </cfRule>
  </conditionalFormatting>
  <conditionalFormatting sqref="K80">
    <cfRule type="cellIs" dxfId="42" priority="4" operator="lessThan">
      <formula>3</formula>
    </cfRule>
  </conditionalFormatting>
  <conditionalFormatting sqref="M80:N80">
    <cfRule type="cellIs" dxfId="41" priority="2" operator="lessThan">
      <formula>3</formula>
    </cfRule>
  </conditionalFormatting>
  <conditionalFormatting sqref="O11:O80">
    <cfRule type="cellIs" dxfId="40" priority="1" operator="lessThan">
      <formula>5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7"/>
  <sheetViews>
    <sheetView topLeftCell="A4" workbookViewId="0">
      <selection activeCell="C21" sqref="C21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43" t="s">
        <v>0</v>
      </c>
      <c r="B1" s="43"/>
      <c r="C1" s="43"/>
      <c r="D1" s="43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</v>
      </c>
      <c r="B2" s="36"/>
      <c r="C2" s="36"/>
      <c r="D2" s="36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6" spans="1:19">
      <c r="A6" s="2" t="s">
        <v>43</v>
      </c>
      <c r="D6" s="2" t="s">
        <v>232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46</v>
      </c>
      <c r="M7" s="4" t="s">
        <v>48</v>
      </c>
    </row>
    <row r="9" spans="1:19">
      <c r="A9" s="42" t="s">
        <v>10</v>
      </c>
      <c r="B9" s="39" t="s">
        <v>11</v>
      </c>
      <c r="C9" s="39"/>
      <c r="D9" s="45" t="s">
        <v>12</v>
      </c>
      <c r="E9" s="47" t="s">
        <v>13</v>
      </c>
      <c r="F9" s="39"/>
      <c r="G9" s="48"/>
      <c r="H9" s="47" t="s">
        <v>14</v>
      </c>
      <c r="I9" s="39"/>
      <c r="J9" s="40"/>
      <c r="K9" s="37" t="s">
        <v>15</v>
      </c>
      <c r="L9" s="37" t="s">
        <v>16</v>
      </c>
      <c r="M9" s="39" t="s">
        <v>17</v>
      </c>
      <c r="N9" s="39"/>
      <c r="O9" s="40" t="s">
        <v>18</v>
      </c>
      <c r="P9" s="41"/>
      <c r="Q9" s="39" t="s">
        <v>19</v>
      </c>
      <c r="R9" s="42" t="s">
        <v>20</v>
      </c>
      <c r="S9" s="33" t="s">
        <v>21</v>
      </c>
    </row>
    <row r="10" spans="1:19">
      <c r="A10" s="39"/>
      <c r="B10" s="39"/>
      <c r="C10" s="39"/>
      <c r="D10" s="46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34"/>
      <c r="L10" s="38"/>
      <c r="M10" s="9" t="s">
        <v>25</v>
      </c>
      <c r="N10" s="9" t="s">
        <v>26</v>
      </c>
      <c r="O10" s="9" t="s">
        <v>25</v>
      </c>
      <c r="P10" s="10" t="s">
        <v>26</v>
      </c>
      <c r="Q10" s="39"/>
      <c r="R10" s="39"/>
      <c r="S10" s="34"/>
    </row>
    <row r="11" spans="1:19" s="19" customFormat="1">
      <c r="A11" s="11">
        <v>1</v>
      </c>
      <c r="B11" s="27" t="s">
        <v>66</v>
      </c>
      <c r="C11" s="28" t="s">
        <v>67</v>
      </c>
      <c r="D11" s="29" t="s">
        <v>68</v>
      </c>
      <c r="E11" s="12">
        <v>5</v>
      </c>
      <c r="F11" s="13"/>
      <c r="G11" s="14"/>
      <c r="H11" s="14">
        <v>7</v>
      </c>
      <c r="I11" s="14"/>
      <c r="J11" s="14"/>
      <c r="K11" s="15">
        <f>(E11+H11*2)/3</f>
        <v>6.333333333333333</v>
      </c>
      <c r="L11" s="16" t="str">
        <f>IF(K11&lt;3,"","x")</f>
        <v>x</v>
      </c>
      <c r="M11" s="17">
        <v>6.6</v>
      </c>
      <c r="N11" s="17"/>
      <c r="O11" s="16">
        <f>IF(M11&lt;&gt;"",ROUND((K11*4+M11*6)/10,1),"")</f>
        <v>6.5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6.5</v>
      </c>
      <c r="S11" s="14"/>
    </row>
    <row r="12" spans="1:19" s="19" customFormat="1">
      <c r="A12" s="11">
        <v>2</v>
      </c>
      <c r="B12" s="27" t="s">
        <v>69</v>
      </c>
      <c r="C12" s="28" t="s">
        <v>27</v>
      </c>
      <c r="D12" s="29" t="s">
        <v>70</v>
      </c>
      <c r="E12" s="12">
        <v>5</v>
      </c>
      <c r="F12" s="13"/>
      <c r="G12" s="14"/>
      <c r="H12" s="14">
        <v>0</v>
      </c>
      <c r="I12" s="14"/>
      <c r="J12" s="14"/>
      <c r="K12" s="15">
        <f t="shared" ref="K12:K75" si="0">(E12+H12*2)/3</f>
        <v>1.6666666666666667</v>
      </c>
      <c r="L12" s="16" t="str">
        <f t="shared" ref="L12:L80" si="1">IF(K12&lt;3,"","x")</f>
        <v/>
      </c>
      <c r="M12" s="17"/>
      <c r="N12" s="17"/>
      <c r="O12" s="16" t="str">
        <f t="shared" ref="O12:O75" si="2">IF(M12&lt;&gt;"",ROUND((K12*4+M12*6)/10,1),"")</f>
        <v/>
      </c>
      <c r="P12" s="16" t="str">
        <f t="shared" ref="P12:P80" si="3">IF(N12&lt;&gt;"",(K12*4+N12*6)/10,"")</f>
        <v/>
      </c>
      <c r="Q12" s="17" t="str">
        <f t="shared" ref="Q12:Q75" si="4">IF(L12="x",IF(AND(O12&gt;=5,M12&gt;=3),"x",IF(AND(P12&gt;=5,N12&gt;=3),"x","")),"")</f>
        <v/>
      </c>
      <c r="R12" s="18">
        <f t="shared" ref="R12:R75" si="5">MAX(O12:P12)</f>
        <v>0</v>
      </c>
      <c r="S12" s="14"/>
    </row>
    <row r="13" spans="1:19" s="19" customFormat="1">
      <c r="A13" s="11">
        <v>3</v>
      </c>
      <c r="B13" s="27" t="s">
        <v>71</v>
      </c>
      <c r="C13" s="28" t="s">
        <v>72</v>
      </c>
      <c r="D13" s="29" t="s">
        <v>73</v>
      </c>
      <c r="E13" s="12">
        <v>5</v>
      </c>
      <c r="F13" s="13"/>
      <c r="G13" s="14"/>
      <c r="H13" s="14">
        <v>9</v>
      </c>
      <c r="I13" s="14"/>
      <c r="J13" s="14"/>
      <c r="K13" s="15">
        <f t="shared" si="0"/>
        <v>7.666666666666667</v>
      </c>
      <c r="L13" s="16" t="str">
        <f t="shared" si="1"/>
        <v>x</v>
      </c>
      <c r="M13" s="17">
        <v>4.5999999999999996</v>
      </c>
      <c r="N13" s="17"/>
      <c r="O13" s="16">
        <f t="shared" si="2"/>
        <v>5.8</v>
      </c>
      <c r="P13" s="16" t="str">
        <f t="shared" si="3"/>
        <v/>
      </c>
      <c r="Q13" s="17" t="str">
        <f t="shared" si="4"/>
        <v>x</v>
      </c>
      <c r="R13" s="18">
        <f t="shared" si="5"/>
        <v>5.8</v>
      </c>
      <c r="S13" s="14"/>
    </row>
    <row r="14" spans="1:19" s="19" customFormat="1">
      <c r="A14" s="11">
        <v>4</v>
      </c>
      <c r="B14" s="27" t="s">
        <v>74</v>
      </c>
      <c r="C14" s="28" t="s">
        <v>57</v>
      </c>
      <c r="D14" s="29" t="s">
        <v>75</v>
      </c>
      <c r="E14" s="12">
        <v>0</v>
      </c>
      <c r="F14" s="13"/>
      <c r="G14" s="14"/>
      <c r="H14" s="14">
        <v>0</v>
      </c>
      <c r="I14" s="14"/>
      <c r="J14" s="14"/>
      <c r="K14" s="15">
        <f t="shared" si="0"/>
        <v>0</v>
      </c>
      <c r="L14" s="16" t="str">
        <f t="shared" si="1"/>
        <v/>
      </c>
      <c r="M14" s="17"/>
      <c r="N14" s="17"/>
      <c r="O14" s="16" t="str">
        <f t="shared" si="2"/>
        <v/>
      </c>
      <c r="P14" s="16" t="str">
        <f t="shared" si="3"/>
        <v/>
      </c>
      <c r="Q14" s="17" t="str">
        <f t="shared" si="4"/>
        <v/>
      </c>
      <c r="R14" s="18">
        <f t="shared" si="5"/>
        <v>0</v>
      </c>
      <c r="S14" s="14"/>
    </row>
    <row r="15" spans="1:19" s="19" customFormat="1">
      <c r="A15" s="11">
        <v>5</v>
      </c>
      <c r="B15" s="27" t="s">
        <v>76</v>
      </c>
      <c r="C15" s="28" t="s">
        <v>77</v>
      </c>
      <c r="D15" s="29" t="s">
        <v>78</v>
      </c>
      <c r="E15" s="12">
        <v>8</v>
      </c>
      <c r="F15" s="13"/>
      <c r="G15" s="14"/>
      <c r="H15" s="14">
        <v>6</v>
      </c>
      <c r="I15" s="14"/>
      <c r="J15" s="14"/>
      <c r="K15" s="15">
        <f t="shared" si="0"/>
        <v>6.666666666666667</v>
      </c>
      <c r="L15" s="16" t="str">
        <f t="shared" si="1"/>
        <v>x</v>
      </c>
      <c r="M15" s="17">
        <v>5.6</v>
      </c>
      <c r="N15" s="17"/>
      <c r="O15" s="16">
        <f t="shared" si="2"/>
        <v>6</v>
      </c>
      <c r="P15" s="16" t="str">
        <f t="shared" si="3"/>
        <v/>
      </c>
      <c r="Q15" s="17" t="str">
        <f t="shared" si="4"/>
        <v>x</v>
      </c>
      <c r="R15" s="18">
        <f t="shared" si="5"/>
        <v>6</v>
      </c>
      <c r="S15" s="14"/>
    </row>
    <row r="16" spans="1:19" s="19" customFormat="1">
      <c r="A16" s="11">
        <v>6</v>
      </c>
      <c r="B16" s="27" t="s">
        <v>79</v>
      </c>
      <c r="C16" s="28" t="s">
        <v>80</v>
      </c>
      <c r="D16" s="29" t="s">
        <v>81</v>
      </c>
      <c r="E16" s="12">
        <v>0</v>
      </c>
      <c r="F16" s="13"/>
      <c r="G16" s="14"/>
      <c r="H16" s="14">
        <v>0</v>
      </c>
      <c r="I16" s="14"/>
      <c r="J16" s="14"/>
      <c r="K16" s="15">
        <f t="shared" si="0"/>
        <v>0</v>
      </c>
      <c r="L16" s="16" t="str">
        <f t="shared" si="1"/>
        <v/>
      </c>
      <c r="M16" s="17"/>
      <c r="N16" s="17"/>
      <c r="O16" s="16" t="str">
        <f t="shared" si="2"/>
        <v/>
      </c>
      <c r="P16" s="16" t="str">
        <f t="shared" si="3"/>
        <v/>
      </c>
      <c r="Q16" s="17" t="str">
        <f t="shared" si="4"/>
        <v/>
      </c>
      <c r="R16" s="18">
        <f t="shared" si="5"/>
        <v>0</v>
      </c>
      <c r="S16" s="14"/>
    </row>
    <row r="17" spans="1:19" s="19" customFormat="1">
      <c r="A17" s="11">
        <v>7</v>
      </c>
      <c r="B17" s="27" t="s">
        <v>82</v>
      </c>
      <c r="C17" s="28" t="s">
        <v>83</v>
      </c>
      <c r="D17" s="29" t="s">
        <v>84</v>
      </c>
      <c r="E17" s="12">
        <v>8</v>
      </c>
      <c r="F17" s="13"/>
      <c r="G17" s="14"/>
      <c r="H17" s="14">
        <v>8</v>
      </c>
      <c r="I17" s="14"/>
      <c r="J17" s="14"/>
      <c r="K17" s="15">
        <f t="shared" si="0"/>
        <v>8</v>
      </c>
      <c r="L17" s="16" t="str">
        <f t="shared" si="1"/>
        <v>x</v>
      </c>
      <c r="M17" s="17">
        <v>5.9</v>
      </c>
      <c r="N17" s="17"/>
      <c r="O17" s="16">
        <f t="shared" si="2"/>
        <v>6.7</v>
      </c>
      <c r="P17" s="16" t="str">
        <f t="shared" si="3"/>
        <v/>
      </c>
      <c r="Q17" s="17" t="str">
        <f t="shared" si="4"/>
        <v>x</v>
      </c>
      <c r="R17" s="18">
        <f t="shared" si="5"/>
        <v>6.7</v>
      </c>
      <c r="S17" s="14"/>
    </row>
    <row r="18" spans="1:19" s="19" customFormat="1">
      <c r="A18" s="11">
        <v>8</v>
      </c>
      <c r="B18" s="27" t="s">
        <v>85</v>
      </c>
      <c r="C18" s="28" t="s">
        <v>86</v>
      </c>
      <c r="D18" s="29" t="s">
        <v>87</v>
      </c>
      <c r="E18" s="12">
        <v>8</v>
      </c>
      <c r="F18" s="13"/>
      <c r="G18" s="14"/>
      <c r="H18" s="14">
        <v>6</v>
      </c>
      <c r="I18" s="14"/>
      <c r="J18" s="14"/>
      <c r="K18" s="15">
        <f t="shared" si="0"/>
        <v>6.666666666666667</v>
      </c>
      <c r="L18" s="16" t="str">
        <f t="shared" ref="L18:L27" si="6">IF(K18&lt;3,"","x")</f>
        <v>x</v>
      </c>
      <c r="M18" s="17">
        <v>6.2</v>
      </c>
      <c r="N18" s="17"/>
      <c r="O18" s="16">
        <f t="shared" si="2"/>
        <v>6.4</v>
      </c>
      <c r="P18" s="16" t="str">
        <f t="shared" ref="P18:P27" si="7">IF(N18&lt;&gt;"",(K18*4+N18*6)/10,"")</f>
        <v/>
      </c>
      <c r="Q18" s="17" t="str">
        <f t="shared" ref="Q18:Q27" si="8">IF(L18="x",IF(AND(O18&gt;=5,M18&gt;=3),"x",IF(AND(P18&gt;=5,N18&gt;=3),"x","")),"")</f>
        <v>x</v>
      </c>
      <c r="R18" s="18">
        <f t="shared" ref="R18:R27" si="9">MAX(O18:P18)</f>
        <v>6.4</v>
      </c>
      <c r="S18" s="14"/>
    </row>
    <row r="19" spans="1:19" s="19" customFormat="1">
      <c r="A19" s="11">
        <v>9</v>
      </c>
      <c r="B19" s="27" t="s">
        <v>88</v>
      </c>
      <c r="C19" s="28" t="s">
        <v>28</v>
      </c>
      <c r="D19" s="29" t="s">
        <v>89</v>
      </c>
      <c r="E19" s="12">
        <v>0</v>
      </c>
      <c r="F19" s="13"/>
      <c r="G19" s="14"/>
      <c r="H19" s="14">
        <v>0</v>
      </c>
      <c r="I19" s="14"/>
      <c r="J19" s="14"/>
      <c r="K19" s="15">
        <f t="shared" si="0"/>
        <v>0</v>
      </c>
      <c r="L19" s="16" t="str">
        <f t="shared" si="6"/>
        <v/>
      </c>
      <c r="M19" s="17"/>
      <c r="N19" s="17"/>
      <c r="O19" s="16" t="str">
        <f t="shared" si="2"/>
        <v/>
      </c>
      <c r="P19" s="16" t="str">
        <f t="shared" si="7"/>
        <v/>
      </c>
      <c r="Q19" s="17" t="str">
        <f t="shared" si="8"/>
        <v/>
      </c>
      <c r="R19" s="18">
        <f t="shared" si="9"/>
        <v>0</v>
      </c>
      <c r="S19" s="14"/>
    </row>
    <row r="20" spans="1:19" s="19" customFormat="1">
      <c r="A20" s="11">
        <v>10</v>
      </c>
      <c r="B20" s="27" t="s">
        <v>90</v>
      </c>
      <c r="C20" s="28" t="s">
        <v>91</v>
      </c>
      <c r="D20" s="29" t="s">
        <v>54</v>
      </c>
      <c r="E20" s="12">
        <v>5</v>
      </c>
      <c r="F20" s="13"/>
      <c r="G20" s="14"/>
      <c r="H20" s="14">
        <v>9</v>
      </c>
      <c r="I20" s="14"/>
      <c r="J20" s="14"/>
      <c r="K20" s="15">
        <f t="shared" si="0"/>
        <v>7.666666666666667</v>
      </c>
      <c r="L20" s="16" t="str">
        <f t="shared" si="6"/>
        <v>x</v>
      </c>
      <c r="M20" s="17">
        <v>5.2</v>
      </c>
      <c r="N20" s="17"/>
      <c r="O20" s="16">
        <f t="shared" si="2"/>
        <v>6.2</v>
      </c>
      <c r="P20" s="16" t="str">
        <f t="shared" si="7"/>
        <v/>
      </c>
      <c r="Q20" s="17" t="str">
        <f t="shared" si="8"/>
        <v>x</v>
      </c>
      <c r="R20" s="18">
        <f t="shared" si="9"/>
        <v>6.2</v>
      </c>
      <c r="S20" s="14"/>
    </row>
    <row r="21" spans="1:19" s="19" customFormat="1">
      <c r="A21" s="11">
        <v>11</v>
      </c>
      <c r="B21" s="27" t="s">
        <v>92</v>
      </c>
      <c r="C21" s="28" t="s">
        <v>93</v>
      </c>
      <c r="D21" s="29" t="s">
        <v>94</v>
      </c>
      <c r="E21" s="12">
        <v>7</v>
      </c>
      <c r="F21" s="13"/>
      <c r="G21" s="14"/>
      <c r="H21" s="14">
        <v>6</v>
      </c>
      <c r="I21" s="14"/>
      <c r="J21" s="14"/>
      <c r="K21" s="15">
        <f t="shared" si="0"/>
        <v>6.333333333333333</v>
      </c>
      <c r="L21" s="16" t="str">
        <f t="shared" si="6"/>
        <v>x</v>
      </c>
      <c r="M21" s="17">
        <v>8.6</v>
      </c>
      <c r="N21" s="17"/>
      <c r="O21" s="16">
        <f t="shared" si="2"/>
        <v>7.7</v>
      </c>
      <c r="P21" s="16" t="str">
        <f t="shared" si="7"/>
        <v/>
      </c>
      <c r="Q21" s="17" t="str">
        <f t="shared" si="8"/>
        <v>x</v>
      </c>
      <c r="R21" s="18">
        <f t="shared" si="9"/>
        <v>7.7</v>
      </c>
      <c r="S21" s="14"/>
    </row>
    <row r="22" spans="1:19" s="19" customFormat="1">
      <c r="A22" s="11">
        <v>12</v>
      </c>
      <c r="B22" s="27" t="s">
        <v>95</v>
      </c>
      <c r="C22" s="28" t="s">
        <v>96</v>
      </c>
      <c r="D22" s="29" t="s">
        <v>97</v>
      </c>
      <c r="E22" s="12">
        <v>0</v>
      </c>
      <c r="F22" s="13"/>
      <c r="G22" s="14"/>
      <c r="H22" s="14">
        <v>0</v>
      </c>
      <c r="I22" s="14"/>
      <c r="J22" s="14"/>
      <c r="K22" s="15">
        <f t="shared" si="0"/>
        <v>0</v>
      </c>
      <c r="L22" s="16" t="str">
        <f t="shared" si="6"/>
        <v/>
      </c>
      <c r="M22" s="17"/>
      <c r="N22" s="17"/>
      <c r="O22" s="16" t="str">
        <f t="shared" si="2"/>
        <v/>
      </c>
      <c r="P22" s="16" t="str">
        <f t="shared" si="7"/>
        <v/>
      </c>
      <c r="Q22" s="17" t="str">
        <f t="shared" si="8"/>
        <v/>
      </c>
      <c r="R22" s="18">
        <f t="shared" si="9"/>
        <v>0</v>
      </c>
      <c r="S22" s="14"/>
    </row>
    <row r="23" spans="1:19" s="19" customFormat="1">
      <c r="A23" s="11">
        <v>13</v>
      </c>
      <c r="B23" s="27" t="s">
        <v>98</v>
      </c>
      <c r="C23" s="28" t="s">
        <v>99</v>
      </c>
      <c r="D23" s="29" t="s">
        <v>100</v>
      </c>
      <c r="E23" s="12">
        <v>5</v>
      </c>
      <c r="F23" s="13"/>
      <c r="G23" s="14"/>
      <c r="H23" s="14">
        <v>6</v>
      </c>
      <c r="I23" s="14"/>
      <c r="J23" s="14"/>
      <c r="K23" s="15">
        <f t="shared" si="0"/>
        <v>5.666666666666667</v>
      </c>
      <c r="L23" s="16" t="str">
        <f t="shared" si="6"/>
        <v>x</v>
      </c>
      <c r="M23" s="17">
        <v>4.5999999999999996</v>
      </c>
      <c r="N23" s="17"/>
      <c r="O23" s="16">
        <f t="shared" si="2"/>
        <v>5</v>
      </c>
      <c r="P23" s="16" t="str">
        <f t="shared" si="7"/>
        <v/>
      </c>
      <c r="Q23" s="17" t="str">
        <f t="shared" si="8"/>
        <v>x</v>
      </c>
      <c r="R23" s="18">
        <f t="shared" si="9"/>
        <v>5</v>
      </c>
      <c r="S23" s="14"/>
    </row>
    <row r="24" spans="1:19" s="19" customFormat="1">
      <c r="A24" s="11">
        <v>14</v>
      </c>
      <c r="B24" s="27" t="s">
        <v>101</v>
      </c>
      <c r="C24" s="28" t="s">
        <v>29</v>
      </c>
      <c r="D24" s="29" t="s">
        <v>102</v>
      </c>
      <c r="E24" s="12">
        <v>0</v>
      </c>
      <c r="F24" s="13"/>
      <c r="G24" s="14"/>
      <c r="H24" s="14">
        <v>0</v>
      </c>
      <c r="I24" s="14"/>
      <c r="J24" s="14"/>
      <c r="K24" s="15">
        <f t="shared" si="0"/>
        <v>0</v>
      </c>
      <c r="L24" s="16" t="str">
        <f t="shared" si="6"/>
        <v/>
      </c>
      <c r="M24" s="17"/>
      <c r="N24" s="17"/>
      <c r="O24" s="16" t="str">
        <f t="shared" si="2"/>
        <v/>
      </c>
      <c r="P24" s="16" t="str">
        <f t="shared" si="7"/>
        <v/>
      </c>
      <c r="Q24" s="17" t="str">
        <f t="shared" si="8"/>
        <v/>
      </c>
      <c r="R24" s="18">
        <f t="shared" si="9"/>
        <v>0</v>
      </c>
      <c r="S24" s="14"/>
    </row>
    <row r="25" spans="1:19" s="19" customFormat="1">
      <c r="A25" s="11">
        <v>15</v>
      </c>
      <c r="B25" s="27" t="s">
        <v>103</v>
      </c>
      <c r="C25" s="28" t="s">
        <v>104</v>
      </c>
      <c r="D25" s="29" t="s">
        <v>105</v>
      </c>
      <c r="E25" s="12">
        <v>6</v>
      </c>
      <c r="F25" s="13"/>
      <c r="G25" s="14"/>
      <c r="H25" s="14">
        <v>0</v>
      </c>
      <c r="I25" s="14"/>
      <c r="J25" s="14"/>
      <c r="K25" s="15">
        <f t="shared" si="0"/>
        <v>2</v>
      </c>
      <c r="L25" s="16" t="str">
        <f t="shared" si="6"/>
        <v/>
      </c>
      <c r="M25" s="17"/>
      <c r="N25" s="17"/>
      <c r="O25" s="16" t="str">
        <f t="shared" si="2"/>
        <v/>
      </c>
      <c r="P25" s="16" t="str">
        <f t="shared" si="7"/>
        <v/>
      </c>
      <c r="Q25" s="17" t="str">
        <f t="shared" si="8"/>
        <v/>
      </c>
      <c r="R25" s="18">
        <f t="shared" si="9"/>
        <v>0</v>
      </c>
      <c r="S25" s="14"/>
    </row>
    <row r="26" spans="1:19" s="19" customFormat="1">
      <c r="A26" s="11">
        <v>16</v>
      </c>
      <c r="B26" s="27" t="s">
        <v>106</v>
      </c>
      <c r="C26" s="28" t="s">
        <v>107</v>
      </c>
      <c r="D26" s="29" t="s">
        <v>108</v>
      </c>
      <c r="E26" s="12">
        <v>5</v>
      </c>
      <c r="F26" s="13"/>
      <c r="G26" s="14"/>
      <c r="H26" s="14">
        <v>6</v>
      </c>
      <c r="I26" s="14"/>
      <c r="J26" s="14"/>
      <c r="K26" s="15">
        <f t="shared" si="0"/>
        <v>5.666666666666667</v>
      </c>
      <c r="L26" s="16" t="str">
        <f t="shared" si="6"/>
        <v>x</v>
      </c>
      <c r="M26" s="17">
        <v>4</v>
      </c>
      <c r="N26" s="17"/>
      <c r="O26" s="16">
        <f t="shared" si="2"/>
        <v>4.7</v>
      </c>
      <c r="P26" s="16" t="str">
        <f t="shared" si="7"/>
        <v/>
      </c>
      <c r="Q26" s="17" t="str">
        <f t="shared" si="8"/>
        <v/>
      </c>
      <c r="R26" s="18">
        <f t="shared" si="9"/>
        <v>4.7</v>
      </c>
      <c r="S26" s="14"/>
    </row>
    <row r="27" spans="1:19" s="19" customFormat="1">
      <c r="A27" s="11">
        <v>17</v>
      </c>
      <c r="B27" s="27" t="s">
        <v>109</v>
      </c>
      <c r="C27" s="28" t="s">
        <v>30</v>
      </c>
      <c r="D27" s="29" t="s">
        <v>110</v>
      </c>
      <c r="E27" s="12">
        <v>5</v>
      </c>
      <c r="F27" s="13"/>
      <c r="G27" s="14"/>
      <c r="H27" s="14">
        <v>6</v>
      </c>
      <c r="I27" s="14"/>
      <c r="J27" s="14"/>
      <c r="K27" s="15">
        <f t="shared" si="0"/>
        <v>5.666666666666667</v>
      </c>
      <c r="L27" s="16" t="str">
        <f t="shared" si="6"/>
        <v>x</v>
      </c>
      <c r="M27" s="17">
        <v>4.2</v>
      </c>
      <c r="N27" s="17"/>
      <c r="O27" s="16">
        <f t="shared" si="2"/>
        <v>4.8</v>
      </c>
      <c r="P27" s="16" t="str">
        <f t="shared" si="7"/>
        <v/>
      </c>
      <c r="Q27" s="17" t="str">
        <f t="shared" si="8"/>
        <v/>
      </c>
      <c r="R27" s="18">
        <f t="shared" si="9"/>
        <v>4.8</v>
      </c>
      <c r="S27" s="14"/>
    </row>
    <row r="28" spans="1:19" s="19" customFormat="1">
      <c r="A28" s="11">
        <v>18</v>
      </c>
      <c r="B28" s="27" t="s">
        <v>111</v>
      </c>
      <c r="C28" s="28" t="s">
        <v>50</v>
      </c>
      <c r="D28" s="29" t="s">
        <v>112</v>
      </c>
      <c r="E28" s="12">
        <v>0</v>
      </c>
      <c r="F28" s="13"/>
      <c r="G28" s="14"/>
      <c r="H28" s="14">
        <v>0</v>
      </c>
      <c r="I28" s="14"/>
      <c r="J28" s="14"/>
      <c r="K28" s="15">
        <f t="shared" si="0"/>
        <v>0</v>
      </c>
      <c r="L28" s="16" t="str">
        <f t="shared" si="1"/>
        <v/>
      </c>
      <c r="M28" s="17"/>
      <c r="N28" s="17"/>
      <c r="O28" s="16" t="str">
        <f t="shared" si="2"/>
        <v/>
      </c>
      <c r="P28" s="16" t="str">
        <f t="shared" si="3"/>
        <v/>
      </c>
      <c r="Q28" s="17" t="str">
        <f t="shared" si="4"/>
        <v/>
      </c>
      <c r="R28" s="18">
        <f t="shared" si="5"/>
        <v>0</v>
      </c>
      <c r="S28" s="14"/>
    </row>
    <row r="29" spans="1:19" s="19" customFormat="1">
      <c r="A29" s="11">
        <v>19</v>
      </c>
      <c r="B29" s="27" t="s">
        <v>113</v>
      </c>
      <c r="C29" s="28" t="s">
        <v>114</v>
      </c>
      <c r="D29" s="29" t="s">
        <v>115</v>
      </c>
      <c r="E29" s="12">
        <v>6</v>
      </c>
      <c r="F29" s="13"/>
      <c r="G29" s="14"/>
      <c r="H29" s="14">
        <v>0</v>
      </c>
      <c r="I29" s="14"/>
      <c r="J29" s="14"/>
      <c r="K29" s="15">
        <f t="shared" si="0"/>
        <v>2</v>
      </c>
      <c r="L29" s="16" t="str">
        <f t="shared" si="1"/>
        <v/>
      </c>
      <c r="M29" s="17"/>
      <c r="N29" s="17"/>
      <c r="O29" s="16" t="str">
        <f t="shared" si="2"/>
        <v/>
      </c>
      <c r="P29" s="16" t="str">
        <f t="shared" si="3"/>
        <v/>
      </c>
      <c r="Q29" s="17" t="str">
        <f t="shared" si="4"/>
        <v/>
      </c>
      <c r="R29" s="18">
        <f t="shared" si="5"/>
        <v>0</v>
      </c>
      <c r="S29" s="14"/>
    </row>
    <row r="30" spans="1:19" s="19" customFormat="1">
      <c r="A30" s="11">
        <v>20</v>
      </c>
      <c r="B30" s="27" t="s">
        <v>116</v>
      </c>
      <c r="C30" s="28" t="s">
        <v>117</v>
      </c>
      <c r="D30" s="29" t="s">
        <v>118</v>
      </c>
      <c r="E30" s="12">
        <v>5</v>
      </c>
      <c r="F30" s="13"/>
      <c r="G30" s="14"/>
      <c r="H30" s="14">
        <v>6</v>
      </c>
      <c r="I30" s="14"/>
      <c r="J30" s="14"/>
      <c r="K30" s="15">
        <f t="shared" si="0"/>
        <v>5.666666666666667</v>
      </c>
      <c r="L30" s="16" t="str">
        <f t="shared" si="1"/>
        <v>x</v>
      </c>
      <c r="M30" s="17">
        <v>4.2</v>
      </c>
      <c r="N30" s="17"/>
      <c r="O30" s="16">
        <f t="shared" si="2"/>
        <v>4.8</v>
      </c>
      <c r="P30" s="16" t="str">
        <f t="shared" si="3"/>
        <v/>
      </c>
      <c r="Q30" s="17" t="str">
        <f t="shared" si="4"/>
        <v/>
      </c>
      <c r="R30" s="18">
        <f t="shared" si="5"/>
        <v>4.8</v>
      </c>
      <c r="S30" s="14"/>
    </row>
    <row r="31" spans="1:19" s="19" customFormat="1">
      <c r="A31" s="11">
        <v>21</v>
      </c>
      <c r="B31" s="27" t="s">
        <v>119</v>
      </c>
      <c r="C31" s="28" t="s">
        <v>120</v>
      </c>
      <c r="D31" s="29" t="s">
        <v>121</v>
      </c>
      <c r="E31" s="12">
        <v>5</v>
      </c>
      <c r="F31" s="13"/>
      <c r="G31" s="14"/>
      <c r="H31" s="14">
        <v>6</v>
      </c>
      <c r="I31" s="14"/>
      <c r="J31" s="14"/>
      <c r="K31" s="15">
        <f t="shared" si="0"/>
        <v>5.666666666666667</v>
      </c>
      <c r="L31" s="16" t="str">
        <f t="shared" si="1"/>
        <v>x</v>
      </c>
      <c r="M31" s="17">
        <v>4.2</v>
      </c>
      <c r="N31" s="17"/>
      <c r="O31" s="16">
        <f t="shared" si="2"/>
        <v>4.8</v>
      </c>
      <c r="P31" s="16" t="str">
        <f t="shared" si="3"/>
        <v/>
      </c>
      <c r="Q31" s="17" t="str">
        <f t="shared" si="4"/>
        <v/>
      </c>
      <c r="R31" s="18">
        <f t="shared" si="5"/>
        <v>4.8</v>
      </c>
      <c r="S31" s="14"/>
    </row>
    <row r="32" spans="1:19" s="19" customFormat="1">
      <c r="A32" s="11">
        <v>22</v>
      </c>
      <c r="B32" s="27" t="s">
        <v>122</v>
      </c>
      <c r="C32" s="28" t="s">
        <v>123</v>
      </c>
      <c r="D32" s="29" t="s">
        <v>124</v>
      </c>
      <c r="E32" s="12">
        <v>7</v>
      </c>
      <c r="F32" s="13"/>
      <c r="G32" s="14"/>
      <c r="H32" s="14">
        <v>0</v>
      </c>
      <c r="I32" s="14"/>
      <c r="J32" s="14"/>
      <c r="K32" s="15">
        <f t="shared" si="0"/>
        <v>2.3333333333333335</v>
      </c>
      <c r="L32" s="16" t="str">
        <f t="shared" si="1"/>
        <v/>
      </c>
      <c r="M32" s="17"/>
      <c r="N32" s="17"/>
      <c r="O32" s="16" t="str">
        <f t="shared" si="2"/>
        <v/>
      </c>
      <c r="P32" s="16" t="str">
        <f t="shared" si="3"/>
        <v/>
      </c>
      <c r="Q32" s="17" t="str">
        <f t="shared" si="4"/>
        <v/>
      </c>
      <c r="R32" s="18">
        <f t="shared" si="5"/>
        <v>0</v>
      </c>
      <c r="S32" s="14"/>
    </row>
    <row r="33" spans="1:19" s="19" customFormat="1">
      <c r="A33" s="11">
        <v>23</v>
      </c>
      <c r="B33" s="27" t="s">
        <v>125</v>
      </c>
      <c r="C33" s="28" t="s">
        <v>51</v>
      </c>
      <c r="D33" s="29" t="s">
        <v>115</v>
      </c>
      <c r="E33" s="12">
        <v>0</v>
      </c>
      <c r="F33" s="13"/>
      <c r="G33" s="14"/>
      <c r="H33" s="14">
        <v>0</v>
      </c>
      <c r="I33" s="14"/>
      <c r="J33" s="14"/>
      <c r="K33" s="15">
        <f t="shared" si="0"/>
        <v>0</v>
      </c>
      <c r="L33" s="16" t="str">
        <f t="shared" si="1"/>
        <v/>
      </c>
      <c r="M33" s="17"/>
      <c r="N33" s="17"/>
      <c r="O33" s="16" t="str">
        <f t="shared" si="2"/>
        <v/>
      </c>
      <c r="P33" s="16" t="str">
        <f t="shared" si="3"/>
        <v/>
      </c>
      <c r="Q33" s="17" t="str">
        <f t="shared" si="4"/>
        <v/>
      </c>
      <c r="R33" s="18">
        <f t="shared" si="5"/>
        <v>0</v>
      </c>
      <c r="S33" s="14"/>
    </row>
    <row r="34" spans="1:19" s="19" customFormat="1">
      <c r="A34" s="11">
        <v>24</v>
      </c>
      <c r="B34" s="27" t="s">
        <v>126</v>
      </c>
      <c r="C34" s="28" t="s">
        <v>31</v>
      </c>
      <c r="D34" s="29" t="s">
        <v>127</v>
      </c>
      <c r="E34" s="12">
        <v>0</v>
      </c>
      <c r="F34" s="13"/>
      <c r="G34" s="14"/>
      <c r="H34" s="14">
        <v>0</v>
      </c>
      <c r="I34" s="14"/>
      <c r="J34" s="14"/>
      <c r="K34" s="15">
        <f t="shared" si="0"/>
        <v>0</v>
      </c>
      <c r="L34" s="16" t="str">
        <f t="shared" si="1"/>
        <v/>
      </c>
      <c r="M34" s="17"/>
      <c r="N34" s="17"/>
      <c r="O34" s="16" t="str">
        <f t="shared" si="2"/>
        <v/>
      </c>
      <c r="P34" s="16" t="str">
        <f t="shared" si="3"/>
        <v/>
      </c>
      <c r="Q34" s="17" t="str">
        <f t="shared" si="4"/>
        <v/>
      </c>
      <c r="R34" s="18">
        <f t="shared" si="5"/>
        <v>0</v>
      </c>
      <c r="S34" s="14"/>
    </row>
    <row r="35" spans="1:19" s="19" customFormat="1">
      <c r="A35" s="11">
        <v>25</v>
      </c>
      <c r="B35" s="27" t="s">
        <v>128</v>
      </c>
      <c r="C35" s="28" t="s">
        <v>31</v>
      </c>
      <c r="D35" s="29" t="s">
        <v>129</v>
      </c>
      <c r="E35" s="12">
        <v>0</v>
      </c>
      <c r="F35" s="13"/>
      <c r="G35" s="14"/>
      <c r="H35" s="14">
        <v>0</v>
      </c>
      <c r="I35" s="14"/>
      <c r="J35" s="14"/>
      <c r="K35" s="15">
        <f t="shared" si="0"/>
        <v>0</v>
      </c>
      <c r="L35" s="16" t="str">
        <f t="shared" si="1"/>
        <v/>
      </c>
      <c r="M35" s="17"/>
      <c r="N35" s="17"/>
      <c r="O35" s="16" t="str">
        <f t="shared" si="2"/>
        <v/>
      </c>
      <c r="P35" s="16" t="str">
        <f t="shared" si="3"/>
        <v/>
      </c>
      <c r="Q35" s="17" t="str">
        <f t="shared" si="4"/>
        <v/>
      </c>
      <c r="R35" s="18">
        <f t="shared" si="5"/>
        <v>0</v>
      </c>
      <c r="S35" s="14"/>
    </row>
    <row r="36" spans="1:19" s="19" customFormat="1">
      <c r="A36" s="11">
        <v>26</v>
      </c>
      <c r="B36" s="27" t="s">
        <v>34</v>
      </c>
      <c r="C36" s="28" t="s">
        <v>130</v>
      </c>
      <c r="D36" s="29" t="s">
        <v>131</v>
      </c>
      <c r="E36" s="12">
        <v>0</v>
      </c>
      <c r="F36" s="13"/>
      <c r="G36" s="14"/>
      <c r="H36" s="14">
        <v>0</v>
      </c>
      <c r="I36" s="14"/>
      <c r="J36" s="14"/>
      <c r="K36" s="15">
        <f t="shared" si="0"/>
        <v>0</v>
      </c>
      <c r="L36" s="16" t="str">
        <f t="shared" si="1"/>
        <v/>
      </c>
      <c r="M36" s="17"/>
      <c r="N36" s="17"/>
      <c r="O36" s="16" t="str">
        <f t="shared" si="2"/>
        <v/>
      </c>
      <c r="P36" s="16" t="str">
        <f t="shared" si="3"/>
        <v/>
      </c>
      <c r="Q36" s="17" t="str">
        <f t="shared" si="4"/>
        <v/>
      </c>
      <c r="R36" s="18">
        <f t="shared" si="5"/>
        <v>0</v>
      </c>
      <c r="S36" s="14"/>
    </row>
    <row r="37" spans="1:19" s="19" customFormat="1">
      <c r="A37" s="11">
        <v>27</v>
      </c>
      <c r="B37" s="27" t="s">
        <v>132</v>
      </c>
      <c r="C37" s="28" t="s">
        <v>133</v>
      </c>
      <c r="D37" s="29" t="s">
        <v>134</v>
      </c>
      <c r="E37" s="12">
        <v>7</v>
      </c>
      <c r="F37" s="13"/>
      <c r="G37" s="14"/>
      <c r="H37" s="14">
        <v>0</v>
      </c>
      <c r="I37" s="14"/>
      <c r="J37" s="14"/>
      <c r="K37" s="15">
        <f t="shared" si="0"/>
        <v>2.3333333333333335</v>
      </c>
      <c r="L37" s="16" t="str">
        <f t="shared" si="1"/>
        <v/>
      </c>
      <c r="M37" s="17"/>
      <c r="N37" s="17"/>
      <c r="O37" s="16" t="str">
        <f t="shared" si="2"/>
        <v/>
      </c>
      <c r="P37" s="16" t="str">
        <f t="shared" si="3"/>
        <v/>
      </c>
      <c r="Q37" s="17" t="str">
        <f t="shared" si="4"/>
        <v/>
      </c>
      <c r="R37" s="18">
        <f t="shared" si="5"/>
        <v>0</v>
      </c>
      <c r="S37" s="14"/>
    </row>
    <row r="38" spans="1:19" s="19" customFormat="1">
      <c r="A38" s="11">
        <v>28</v>
      </c>
      <c r="B38" s="27" t="s">
        <v>135</v>
      </c>
      <c r="C38" s="28" t="s">
        <v>136</v>
      </c>
      <c r="D38" s="29" t="s">
        <v>137</v>
      </c>
      <c r="E38" s="12">
        <v>6</v>
      </c>
      <c r="F38" s="13"/>
      <c r="G38" s="14"/>
      <c r="H38" s="14">
        <v>0</v>
      </c>
      <c r="I38" s="14"/>
      <c r="J38" s="14"/>
      <c r="K38" s="15">
        <f t="shared" si="0"/>
        <v>2</v>
      </c>
      <c r="L38" s="16" t="str">
        <f t="shared" si="1"/>
        <v/>
      </c>
      <c r="M38" s="17"/>
      <c r="N38" s="17"/>
      <c r="O38" s="16" t="str">
        <f t="shared" si="2"/>
        <v/>
      </c>
      <c r="P38" s="16" t="str">
        <f t="shared" si="3"/>
        <v/>
      </c>
      <c r="Q38" s="17" t="str">
        <f t="shared" si="4"/>
        <v/>
      </c>
      <c r="R38" s="18">
        <f t="shared" si="5"/>
        <v>0</v>
      </c>
      <c r="S38" s="14"/>
    </row>
    <row r="39" spans="1:19" s="19" customFormat="1">
      <c r="A39" s="11">
        <v>29</v>
      </c>
      <c r="B39" s="27" t="s">
        <v>34</v>
      </c>
      <c r="C39" s="28" t="s">
        <v>136</v>
      </c>
      <c r="D39" s="29" t="s">
        <v>138</v>
      </c>
      <c r="E39" s="12">
        <v>0</v>
      </c>
      <c r="F39" s="13"/>
      <c r="G39" s="14"/>
      <c r="H39" s="14">
        <v>6</v>
      </c>
      <c r="I39" s="14"/>
      <c r="J39" s="14"/>
      <c r="K39" s="15">
        <f t="shared" si="0"/>
        <v>4</v>
      </c>
      <c r="L39" s="16" t="str">
        <f t="shared" si="1"/>
        <v>x</v>
      </c>
      <c r="M39" s="17">
        <v>0</v>
      </c>
      <c r="N39" s="17"/>
      <c r="O39" s="16">
        <f t="shared" si="2"/>
        <v>1.6</v>
      </c>
      <c r="P39" s="16" t="str">
        <f t="shared" si="3"/>
        <v/>
      </c>
      <c r="Q39" s="17" t="str">
        <f t="shared" si="4"/>
        <v/>
      </c>
      <c r="R39" s="18">
        <f t="shared" si="5"/>
        <v>1.6</v>
      </c>
      <c r="S39" s="14"/>
    </row>
    <row r="40" spans="1:19" s="19" customFormat="1">
      <c r="A40" s="11">
        <v>30</v>
      </c>
      <c r="B40" s="27" t="s">
        <v>139</v>
      </c>
      <c r="C40" s="28" t="s">
        <v>140</v>
      </c>
      <c r="D40" s="29" t="s">
        <v>141</v>
      </c>
      <c r="E40" s="12">
        <v>7</v>
      </c>
      <c r="F40" s="13"/>
      <c r="G40" s="14"/>
      <c r="H40" s="14">
        <v>8</v>
      </c>
      <c r="I40" s="14"/>
      <c r="J40" s="14"/>
      <c r="K40" s="15">
        <f t="shared" si="0"/>
        <v>7.666666666666667</v>
      </c>
      <c r="L40" s="16" t="str">
        <f t="shared" si="1"/>
        <v>x</v>
      </c>
      <c r="M40" s="17">
        <v>8.3000000000000007</v>
      </c>
      <c r="N40" s="17"/>
      <c r="O40" s="16">
        <f t="shared" si="2"/>
        <v>8</v>
      </c>
      <c r="P40" s="16" t="str">
        <f t="shared" si="3"/>
        <v/>
      </c>
      <c r="Q40" s="17" t="str">
        <f t="shared" si="4"/>
        <v>x</v>
      </c>
      <c r="R40" s="18">
        <f t="shared" si="5"/>
        <v>8</v>
      </c>
      <c r="S40" s="14"/>
    </row>
    <row r="41" spans="1:19" s="19" customFormat="1">
      <c r="A41" s="11">
        <v>31</v>
      </c>
      <c r="B41" s="27" t="s">
        <v>142</v>
      </c>
      <c r="C41" s="28" t="s">
        <v>143</v>
      </c>
      <c r="D41" s="29" t="s">
        <v>144</v>
      </c>
      <c r="E41" s="12">
        <v>0</v>
      </c>
      <c r="F41" s="13"/>
      <c r="G41" s="14"/>
      <c r="H41" s="14">
        <v>0</v>
      </c>
      <c r="I41" s="14"/>
      <c r="J41" s="14"/>
      <c r="K41" s="15">
        <f t="shared" si="0"/>
        <v>0</v>
      </c>
      <c r="L41" s="16" t="str">
        <f t="shared" si="1"/>
        <v/>
      </c>
      <c r="M41" s="17"/>
      <c r="N41" s="17"/>
      <c r="O41" s="16" t="str">
        <f t="shared" si="2"/>
        <v/>
      </c>
      <c r="P41" s="16" t="str">
        <f t="shared" si="3"/>
        <v/>
      </c>
      <c r="Q41" s="17" t="str">
        <f t="shared" si="4"/>
        <v/>
      </c>
      <c r="R41" s="18">
        <f t="shared" si="5"/>
        <v>0</v>
      </c>
      <c r="S41" s="14"/>
    </row>
    <row r="42" spans="1:19" s="19" customFormat="1">
      <c r="A42" s="11">
        <v>32</v>
      </c>
      <c r="B42" s="27" t="s">
        <v>145</v>
      </c>
      <c r="C42" s="28" t="s">
        <v>32</v>
      </c>
      <c r="D42" s="29" t="s">
        <v>146</v>
      </c>
      <c r="E42" s="12">
        <v>6</v>
      </c>
      <c r="F42" s="13"/>
      <c r="G42" s="14"/>
      <c r="H42" s="14">
        <v>6</v>
      </c>
      <c r="I42" s="14"/>
      <c r="J42" s="14"/>
      <c r="K42" s="15">
        <f t="shared" si="0"/>
        <v>6</v>
      </c>
      <c r="L42" s="16" t="str">
        <f t="shared" si="1"/>
        <v>x</v>
      </c>
      <c r="M42" s="17">
        <v>4.5999999999999996</v>
      </c>
      <c r="N42" s="17"/>
      <c r="O42" s="16">
        <f t="shared" si="2"/>
        <v>5.2</v>
      </c>
      <c r="P42" s="16" t="str">
        <f t="shared" si="3"/>
        <v/>
      </c>
      <c r="Q42" s="17" t="str">
        <f t="shared" si="4"/>
        <v>x</v>
      </c>
      <c r="R42" s="18">
        <f t="shared" si="5"/>
        <v>5.2</v>
      </c>
      <c r="S42" s="14"/>
    </row>
    <row r="43" spans="1:19" s="19" customFormat="1">
      <c r="A43" s="11">
        <v>33</v>
      </c>
      <c r="B43" s="27" t="s">
        <v>147</v>
      </c>
      <c r="C43" s="28" t="s">
        <v>148</v>
      </c>
      <c r="D43" s="29" t="s">
        <v>149</v>
      </c>
      <c r="E43" s="12">
        <v>0</v>
      </c>
      <c r="F43" s="13"/>
      <c r="G43" s="14"/>
      <c r="H43" s="14">
        <v>0</v>
      </c>
      <c r="I43" s="14"/>
      <c r="J43" s="14"/>
      <c r="K43" s="15">
        <f t="shared" si="0"/>
        <v>0</v>
      </c>
      <c r="L43" s="16" t="str">
        <f t="shared" si="1"/>
        <v/>
      </c>
      <c r="M43" s="17"/>
      <c r="N43" s="17"/>
      <c r="O43" s="16" t="str">
        <f t="shared" si="2"/>
        <v/>
      </c>
      <c r="P43" s="16" t="str">
        <f t="shared" si="3"/>
        <v/>
      </c>
      <c r="Q43" s="17" t="str">
        <f t="shared" si="4"/>
        <v/>
      </c>
      <c r="R43" s="18">
        <f t="shared" si="5"/>
        <v>0</v>
      </c>
      <c r="S43" s="14"/>
    </row>
    <row r="44" spans="1:19" s="19" customFormat="1">
      <c r="A44" s="11">
        <v>34</v>
      </c>
      <c r="B44" s="27" t="s">
        <v>150</v>
      </c>
      <c r="C44" s="28" t="s">
        <v>151</v>
      </c>
      <c r="D44" s="29" t="s">
        <v>152</v>
      </c>
      <c r="E44" s="12">
        <v>7</v>
      </c>
      <c r="F44" s="13"/>
      <c r="G44" s="14"/>
      <c r="H44" s="14">
        <v>6</v>
      </c>
      <c r="I44" s="14"/>
      <c r="J44" s="14"/>
      <c r="K44" s="15">
        <f t="shared" si="0"/>
        <v>6.333333333333333</v>
      </c>
      <c r="L44" s="16" t="str">
        <f t="shared" si="1"/>
        <v>x</v>
      </c>
      <c r="M44" s="17">
        <v>6</v>
      </c>
      <c r="N44" s="17"/>
      <c r="O44" s="16">
        <f t="shared" si="2"/>
        <v>6.1</v>
      </c>
      <c r="P44" s="16" t="str">
        <f t="shared" si="3"/>
        <v/>
      </c>
      <c r="Q44" s="17" t="str">
        <f t="shared" si="4"/>
        <v>x</v>
      </c>
      <c r="R44" s="18">
        <f t="shared" si="5"/>
        <v>6.1</v>
      </c>
      <c r="S44" s="14"/>
    </row>
    <row r="45" spans="1:19" s="19" customFormat="1">
      <c r="A45" s="11">
        <v>35</v>
      </c>
      <c r="B45" s="27" t="s">
        <v>153</v>
      </c>
      <c r="C45" s="28" t="s">
        <v>154</v>
      </c>
      <c r="D45" s="29" t="s">
        <v>155</v>
      </c>
      <c r="E45" s="12">
        <v>0</v>
      </c>
      <c r="F45" s="13"/>
      <c r="G45" s="14"/>
      <c r="H45" s="14">
        <v>0</v>
      </c>
      <c r="I45" s="14"/>
      <c r="J45" s="14"/>
      <c r="K45" s="15">
        <f t="shared" si="0"/>
        <v>0</v>
      </c>
      <c r="L45" s="16" t="str">
        <f t="shared" si="1"/>
        <v/>
      </c>
      <c r="M45" s="17"/>
      <c r="N45" s="17"/>
      <c r="O45" s="16" t="str">
        <f t="shared" si="2"/>
        <v/>
      </c>
      <c r="P45" s="16" t="str">
        <f t="shared" si="3"/>
        <v/>
      </c>
      <c r="Q45" s="17" t="str">
        <f t="shared" si="4"/>
        <v/>
      </c>
      <c r="R45" s="18">
        <f t="shared" si="5"/>
        <v>0</v>
      </c>
      <c r="S45" s="14"/>
    </row>
    <row r="46" spans="1:19" s="19" customFormat="1">
      <c r="A46" s="11">
        <v>36</v>
      </c>
      <c r="B46" s="27" t="s">
        <v>156</v>
      </c>
      <c r="C46" s="28" t="s">
        <v>154</v>
      </c>
      <c r="D46" s="29" t="s">
        <v>97</v>
      </c>
      <c r="E46" s="12">
        <v>5</v>
      </c>
      <c r="F46" s="13"/>
      <c r="G46" s="14"/>
      <c r="H46" s="14">
        <v>6</v>
      </c>
      <c r="I46" s="14"/>
      <c r="J46" s="14"/>
      <c r="K46" s="15">
        <f t="shared" si="0"/>
        <v>5.666666666666667</v>
      </c>
      <c r="L46" s="16" t="str">
        <f t="shared" si="1"/>
        <v>x</v>
      </c>
      <c r="M46" s="17">
        <v>4.5999999999999996</v>
      </c>
      <c r="N46" s="17"/>
      <c r="O46" s="16">
        <f t="shared" si="2"/>
        <v>5</v>
      </c>
      <c r="P46" s="16" t="str">
        <f t="shared" si="3"/>
        <v/>
      </c>
      <c r="Q46" s="17" t="str">
        <f t="shared" si="4"/>
        <v>x</v>
      </c>
      <c r="R46" s="18">
        <f t="shared" si="5"/>
        <v>5</v>
      </c>
      <c r="S46" s="14"/>
    </row>
    <row r="47" spans="1:19" s="19" customFormat="1">
      <c r="A47" s="11">
        <v>37</v>
      </c>
      <c r="B47" s="27" t="s">
        <v>157</v>
      </c>
      <c r="C47" s="28" t="s">
        <v>154</v>
      </c>
      <c r="D47" s="29" t="s">
        <v>158</v>
      </c>
      <c r="E47" s="12">
        <v>0</v>
      </c>
      <c r="F47" s="13"/>
      <c r="G47" s="14"/>
      <c r="H47" s="14">
        <v>0</v>
      </c>
      <c r="I47" s="14"/>
      <c r="J47" s="14"/>
      <c r="K47" s="15">
        <f t="shared" si="0"/>
        <v>0</v>
      </c>
      <c r="L47" s="16" t="str">
        <f t="shared" si="1"/>
        <v/>
      </c>
      <c r="M47" s="17"/>
      <c r="N47" s="17"/>
      <c r="O47" s="16" t="str">
        <f t="shared" si="2"/>
        <v/>
      </c>
      <c r="P47" s="16" t="str">
        <f t="shared" si="3"/>
        <v/>
      </c>
      <c r="Q47" s="17" t="str">
        <f t="shared" si="4"/>
        <v/>
      </c>
      <c r="R47" s="18">
        <f t="shared" si="5"/>
        <v>0</v>
      </c>
      <c r="S47" s="14"/>
    </row>
    <row r="48" spans="1:19" s="19" customFormat="1">
      <c r="A48" s="11">
        <v>38</v>
      </c>
      <c r="B48" s="27" t="s">
        <v>159</v>
      </c>
      <c r="C48" s="28" t="s">
        <v>52</v>
      </c>
      <c r="D48" s="29" t="s">
        <v>160</v>
      </c>
      <c r="E48" s="12">
        <v>0</v>
      </c>
      <c r="F48" s="13"/>
      <c r="G48" s="14"/>
      <c r="H48" s="14">
        <v>0</v>
      </c>
      <c r="I48" s="14"/>
      <c r="J48" s="14"/>
      <c r="K48" s="15">
        <f t="shared" si="0"/>
        <v>0</v>
      </c>
      <c r="L48" s="16" t="str">
        <f t="shared" si="1"/>
        <v/>
      </c>
      <c r="M48" s="17"/>
      <c r="N48" s="17"/>
      <c r="O48" s="16" t="str">
        <f t="shared" si="2"/>
        <v/>
      </c>
      <c r="P48" s="16" t="str">
        <f t="shared" si="3"/>
        <v/>
      </c>
      <c r="Q48" s="17" t="str">
        <f t="shared" si="4"/>
        <v/>
      </c>
      <c r="R48" s="18">
        <f t="shared" si="5"/>
        <v>0</v>
      </c>
      <c r="S48" s="14"/>
    </row>
    <row r="49" spans="1:19" s="19" customFormat="1">
      <c r="A49" s="11">
        <v>39</v>
      </c>
      <c r="B49" s="27" t="s">
        <v>41</v>
      </c>
      <c r="C49" s="28" t="s">
        <v>161</v>
      </c>
      <c r="D49" s="29" t="s">
        <v>162</v>
      </c>
      <c r="E49" s="12">
        <v>5</v>
      </c>
      <c r="F49" s="13"/>
      <c r="G49" s="14"/>
      <c r="H49" s="14">
        <v>6</v>
      </c>
      <c r="I49" s="14"/>
      <c r="J49" s="14"/>
      <c r="K49" s="15">
        <f t="shared" si="0"/>
        <v>5.666666666666667</v>
      </c>
      <c r="L49" s="16" t="str">
        <f t="shared" si="1"/>
        <v>x</v>
      </c>
      <c r="M49" s="17">
        <v>5.6</v>
      </c>
      <c r="N49" s="17"/>
      <c r="O49" s="16">
        <f t="shared" si="2"/>
        <v>5.6</v>
      </c>
      <c r="P49" s="16" t="str">
        <f t="shared" si="3"/>
        <v/>
      </c>
      <c r="Q49" s="17" t="str">
        <f t="shared" si="4"/>
        <v>x</v>
      </c>
      <c r="R49" s="18">
        <f t="shared" si="5"/>
        <v>5.6</v>
      </c>
      <c r="S49" s="14"/>
    </row>
    <row r="50" spans="1:19" s="19" customFormat="1">
      <c r="A50" s="11">
        <v>40</v>
      </c>
      <c r="B50" s="27" t="s">
        <v>163</v>
      </c>
      <c r="C50" s="28" t="s">
        <v>161</v>
      </c>
      <c r="D50" s="29" t="s">
        <v>164</v>
      </c>
      <c r="E50" s="12">
        <v>0</v>
      </c>
      <c r="F50" s="13"/>
      <c r="G50" s="14"/>
      <c r="H50" s="14">
        <v>6</v>
      </c>
      <c r="I50" s="14"/>
      <c r="J50" s="14"/>
      <c r="K50" s="15">
        <f t="shared" si="0"/>
        <v>4</v>
      </c>
      <c r="L50" s="16" t="str">
        <f t="shared" si="1"/>
        <v>x</v>
      </c>
      <c r="M50" s="17">
        <v>7.9</v>
      </c>
      <c r="N50" s="17"/>
      <c r="O50" s="16">
        <f t="shared" si="2"/>
        <v>6.3</v>
      </c>
      <c r="P50" s="16" t="str">
        <f t="shared" si="3"/>
        <v/>
      </c>
      <c r="Q50" s="17" t="str">
        <f t="shared" si="4"/>
        <v>x</v>
      </c>
      <c r="R50" s="18">
        <f t="shared" si="5"/>
        <v>6.3</v>
      </c>
      <c r="S50" s="14"/>
    </row>
    <row r="51" spans="1:19" s="19" customFormat="1">
      <c r="A51" s="11">
        <v>41</v>
      </c>
      <c r="B51" s="27" t="s">
        <v>34</v>
      </c>
      <c r="C51" s="28" t="s">
        <v>53</v>
      </c>
      <c r="D51" s="29" t="s">
        <v>165</v>
      </c>
      <c r="E51" s="12">
        <v>5</v>
      </c>
      <c r="F51" s="13"/>
      <c r="G51" s="14"/>
      <c r="H51" s="14">
        <v>7</v>
      </c>
      <c r="I51" s="14"/>
      <c r="J51" s="14"/>
      <c r="K51" s="15">
        <f t="shared" si="0"/>
        <v>6.333333333333333</v>
      </c>
      <c r="L51" s="16" t="str">
        <f t="shared" si="1"/>
        <v>x</v>
      </c>
      <c r="M51" s="17">
        <v>5.9</v>
      </c>
      <c r="N51" s="17"/>
      <c r="O51" s="16">
        <f t="shared" si="2"/>
        <v>6.1</v>
      </c>
      <c r="P51" s="16" t="str">
        <f t="shared" si="3"/>
        <v/>
      </c>
      <c r="Q51" s="17" t="str">
        <f t="shared" si="4"/>
        <v>x</v>
      </c>
      <c r="R51" s="18">
        <f t="shared" si="5"/>
        <v>6.1</v>
      </c>
      <c r="S51" s="14"/>
    </row>
    <row r="52" spans="1:19" s="19" customFormat="1">
      <c r="A52" s="11">
        <v>42</v>
      </c>
      <c r="B52" s="27" t="s">
        <v>166</v>
      </c>
      <c r="C52" s="28" t="s">
        <v>53</v>
      </c>
      <c r="D52" s="29" t="s">
        <v>167</v>
      </c>
      <c r="E52" s="12">
        <v>8</v>
      </c>
      <c r="F52" s="13"/>
      <c r="G52" s="14"/>
      <c r="H52" s="14">
        <v>6</v>
      </c>
      <c r="I52" s="14"/>
      <c r="J52" s="14"/>
      <c r="K52" s="15">
        <f t="shared" si="0"/>
        <v>6.666666666666667</v>
      </c>
      <c r="L52" s="16" t="str">
        <f t="shared" si="1"/>
        <v>x</v>
      </c>
      <c r="M52" s="17">
        <v>0</v>
      </c>
      <c r="N52" s="17"/>
      <c r="O52" s="16">
        <f t="shared" si="2"/>
        <v>2.7</v>
      </c>
      <c r="P52" s="16" t="str">
        <f t="shared" si="3"/>
        <v/>
      </c>
      <c r="Q52" s="17" t="str">
        <f t="shared" si="4"/>
        <v/>
      </c>
      <c r="R52" s="18">
        <f t="shared" si="5"/>
        <v>2.7</v>
      </c>
      <c r="S52" s="14"/>
    </row>
    <row r="53" spans="1:19" s="19" customFormat="1">
      <c r="A53" s="11">
        <v>43</v>
      </c>
      <c r="B53" s="27" t="s">
        <v>168</v>
      </c>
      <c r="C53" s="28" t="s">
        <v>169</v>
      </c>
      <c r="D53" s="29" t="s">
        <v>170</v>
      </c>
      <c r="E53" s="12">
        <v>0</v>
      </c>
      <c r="F53" s="13"/>
      <c r="G53" s="14"/>
      <c r="H53" s="14">
        <v>0</v>
      </c>
      <c r="I53" s="14"/>
      <c r="J53" s="14"/>
      <c r="K53" s="15">
        <f t="shared" si="0"/>
        <v>0</v>
      </c>
      <c r="L53" s="16" t="str">
        <f t="shared" si="1"/>
        <v/>
      </c>
      <c r="M53" s="17"/>
      <c r="N53" s="17"/>
      <c r="O53" s="16" t="str">
        <f t="shared" si="2"/>
        <v/>
      </c>
      <c r="P53" s="16" t="str">
        <f t="shared" si="3"/>
        <v/>
      </c>
      <c r="Q53" s="17" t="str">
        <f t="shared" si="4"/>
        <v/>
      </c>
      <c r="R53" s="18">
        <f t="shared" si="5"/>
        <v>0</v>
      </c>
      <c r="S53" s="14"/>
    </row>
    <row r="54" spans="1:19" s="19" customFormat="1">
      <c r="A54" s="11">
        <v>44</v>
      </c>
      <c r="B54" s="27" t="s">
        <v>171</v>
      </c>
      <c r="C54" s="28" t="s">
        <v>172</v>
      </c>
      <c r="D54" s="29" t="s">
        <v>173</v>
      </c>
      <c r="E54" s="12">
        <v>0</v>
      </c>
      <c r="F54" s="13"/>
      <c r="G54" s="14"/>
      <c r="H54" s="14">
        <v>0</v>
      </c>
      <c r="I54" s="14"/>
      <c r="J54" s="14"/>
      <c r="K54" s="15">
        <f t="shared" si="0"/>
        <v>0</v>
      </c>
      <c r="L54" s="16" t="str">
        <f t="shared" si="1"/>
        <v/>
      </c>
      <c r="M54" s="17"/>
      <c r="N54" s="17"/>
      <c r="O54" s="16" t="str">
        <f t="shared" si="2"/>
        <v/>
      </c>
      <c r="P54" s="16" t="str">
        <f t="shared" si="3"/>
        <v/>
      </c>
      <c r="Q54" s="17" t="str">
        <f t="shared" si="4"/>
        <v/>
      </c>
      <c r="R54" s="18">
        <f t="shared" si="5"/>
        <v>0</v>
      </c>
      <c r="S54" s="14"/>
    </row>
    <row r="55" spans="1:19" s="19" customFormat="1">
      <c r="A55" s="11">
        <v>45</v>
      </c>
      <c r="B55" s="27" t="s">
        <v>41</v>
      </c>
      <c r="C55" s="28" t="s">
        <v>174</v>
      </c>
      <c r="D55" s="29" t="s">
        <v>175</v>
      </c>
      <c r="E55" s="12">
        <v>0</v>
      </c>
      <c r="F55" s="13"/>
      <c r="G55" s="14"/>
      <c r="H55" s="14">
        <v>0</v>
      </c>
      <c r="I55" s="14"/>
      <c r="J55" s="14"/>
      <c r="K55" s="15">
        <f t="shared" si="0"/>
        <v>0</v>
      </c>
      <c r="L55" s="16" t="str">
        <f t="shared" si="1"/>
        <v/>
      </c>
      <c r="M55" s="17"/>
      <c r="N55" s="17"/>
      <c r="O55" s="16" t="str">
        <f t="shared" si="2"/>
        <v/>
      </c>
      <c r="P55" s="16" t="str">
        <f t="shared" si="3"/>
        <v/>
      </c>
      <c r="Q55" s="17" t="str">
        <f t="shared" si="4"/>
        <v/>
      </c>
      <c r="R55" s="18">
        <f t="shared" si="5"/>
        <v>0</v>
      </c>
      <c r="S55" s="14"/>
    </row>
    <row r="56" spans="1:19" s="19" customFormat="1">
      <c r="A56" s="11">
        <v>46</v>
      </c>
      <c r="B56" s="27" t="s">
        <v>176</v>
      </c>
      <c r="C56" s="28" t="s">
        <v>177</v>
      </c>
      <c r="D56" s="29" t="s">
        <v>178</v>
      </c>
      <c r="E56" s="12">
        <v>5</v>
      </c>
      <c r="F56" s="13"/>
      <c r="G56" s="14"/>
      <c r="H56" s="14">
        <v>7</v>
      </c>
      <c r="I56" s="14"/>
      <c r="J56" s="14"/>
      <c r="K56" s="15">
        <f t="shared" si="0"/>
        <v>6.333333333333333</v>
      </c>
      <c r="L56" s="16" t="str">
        <f t="shared" si="1"/>
        <v>x</v>
      </c>
      <c r="M56" s="17">
        <v>4.9000000000000004</v>
      </c>
      <c r="N56" s="17"/>
      <c r="O56" s="16">
        <f t="shared" si="2"/>
        <v>5.5</v>
      </c>
      <c r="P56" s="16" t="str">
        <f t="shared" si="3"/>
        <v/>
      </c>
      <c r="Q56" s="17" t="str">
        <f t="shared" si="4"/>
        <v>x</v>
      </c>
      <c r="R56" s="18">
        <f t="shared" si="5"/>
        <v>5.5</v>
      </c>
      <c r="S56" s="14"/>
    </row>
    <row r="57" spans="1:19" s="19" customFormat="1">
      <c r="A57" s="11">
        <v>47</v>
      </c>
      <c r="B57" s="27" t="s">
        <v>179</v>
      </c>
      <c r="C57" s="28" t="s">
        <v>180</v>
      </c>
      <c r="D57" s="29" t="s">
        <v>181</v>
      </c>
      <c r="E57" s="12">
        <v>0</v>
      </c>
      <c r="F57" s="13"/>
      <c r="G57" s="14"/>
      <c r="H57" s="14">
        <v>0</v>
      </c>
      <c r="I57" s="14"/>
      <c r="J57" s="14"/>
      <c r="K57" s="15">
        <f t="shared" si="0"/>
        <v>0</v>
      </c>
      <c r="L57" s="16" t="str">
        <f t="shared" si="1"/>
        <v/>
      </c>
      <c r="M57" s="17"/>
      <c r="N57" s="17"/>
      <c r="O57" s="16" t="str">
        <f t="shared" si="2"/>
        <v/>
      </c>
      <c r="P57" s="16" t="str">
        <f t="shared" si="3"/>
        <v/>
      </c>
      <c r="Q57" s="17" t="str">
        <f t="shared" si="4"/>
        <v/>
      </c>
      <c r="R57" s="18">
        <f t="shared" si="5"/>
        <v>0</v>
      </c>
      <c r="S57" s="14"/>
    </row>
    <row r="58" spans="1:19" s="19" customFormat="1">
      <c r="A58" s="11">
        <v>48</v>
      </c>
      <c r="B58" s="27" t="s">
        <v>182</v>
      </c>
      <c r="C58" s="28" t="s">
        <v>183</v>
      </c>
      <c r="D58" s="29" t="s">
        <v>184</v>
      </c>
      <c r="E58" s="12">
        <v>0</v>
      </c>
      <c r="F58" s="13"/>
      <c r="G58" s="14"/>
      <c r="H58" s="14">
        <v>0</v>
      </c>
      <c r="I58" s="14"/>
      <c r="J58" s="14"/>
      <c r="K58" s="15">
        <f t="shared" si="0"/>
        <v>0</v>
      </c>
      <c r="L58" s="16" t="str">
        <f t="shared" si="1"/>
        <v/>
      </c>
      <c r="M58" s="17"/>
      <c r="N58" s="17"/>
      <c r="O58" s="16" t="str">
        <f t="shared" si="2"/>
        <v/>
      </c>
      <c r="P58" s="16" t="str">
        <f t="shared" si="3"/>
        <v/>
      </c>
      <c r="Q58" s="17" t="str">
        <f t="shared" si="4"/>
        <v/>
      </c>
      <c r="R58" s="18">
        <f t="shared" si="5"/>
        <v>0</v>
      </c>
      <c r="S58" s="14"/>
    </row>
    <row r="59" spans="1:19" s="19" customFormat="1">
      <c r="A59" s="11">
        <v>49</v>
      </c>
      <c r="B59" s="27" t="s">
        <v>185</v>
      </c>
      <c r="C59" s="28" t="s">
        <v>186</v>
      </c>
      <c r="D59" s="29" t="s">
        <v>187</v>
      </c>
      <c r="E59" s="12">
        <v>0</v>
      </c>
      <c r="F59" s="13"/>
      <c r="G59" s="14"/>
      <c r="H59" s="14">
        <v>0</v>
      </c>
      <c r="I59" s="14"/>
      <c r="J59" s="14"/>
      <c r="K59" s="15">
        <f t="shared" si="0"/>
        <v>0</v>
      </c>
      <c r="L59" s="16" t="str">
        <f t="shared" si="1"/>
        <v/>
      </c>
      <c r="M59" s="17"/>
      <c r="N59" s="17"/>
      <c r="O59" s="16" t="str">
        <f t="shared" si="2"/>
        <v/>
      </c>
      <c r="P59" s="16" t="str">
        <f t="shared" si="3"/>
        <v/>
      </c>
      <c r="Q59" s="17" t="str">
        <f t="shared" si="4"/>
        <v/>
      </c>
      <c r="R59" s="18">
        <f t="shared" si="5"/>
        <v>0</v>
      </c>
      <c r="S59" s="14"/>
    </row>
    <row r="60" spans="1:19" s="19" customFormat="1">
      <c r="A60" s="11">
        <v>50</v>
      </c>
      <c r="B60" s="27" t="s">
        <v>188</v>
      </c>
      <c r="C60" s="28" t="s">
        <v>33</v>
      </c>
      <c r="D60" s="29" t="s">
        <v>189</v>
      </c>
      <c r="E60" s="12">
        <v>5</v>
      </c>
      <c r="F60" s="13"/>
      <c r="G60" s="14"/>
      <c r="H60" s="14">
        <v>6</v>
      </c>
      <c r="I60" s="14"/>
      <c r="J60" s="14"/>
      <c r="K60" s="15">
        <f t="shared" si="0"/>
        <v>5.666666666666667</v>
      </c>
      <c r="L60" s="16" t="str">
        <f t="shared" si="1"/>
        <v>x</v>
      </c>
      <c r="M60" s="17">
        <v>4.9000000000000004</v>
      </c>
      <c r="N60" s="17"/>
      <c r="O60" s="16">
        <f t="shared" si="2"/>
        <v>5.2</v>
      </c>
      <c r="P60" s="16" t="str">
        <f t="shared" si="3"/>
        <v/>
      </c>
      <c r="Q60" s="17" t="str">
        <f t="shared" si="4"/>
        <v>x</v>
      </c>
      <c r="R60" s="18">
        <f t="shared" si="5"/>
        <v>5.2</v>
      </c>
      <c r="S60" s="14"/>
    </row>
    <row r="61" spans="1:19" s="19" customFormat="1">
      <c r="A61" s="11">
        <v>51</v>
      </c>
      <c r="B61" s="27" t="s">
        <v>190</v>
      </c>
      <c r="C61" s="28" t="s">
        <v>191</v>
      </c>
      <c r="D61" s="29" t="s">
        <v>192</v>
      </c>
      <c r="E61" s="12">
        <v>0</v>
      </c>
      <c r="F61" s="13"/>
      <c r="G61" s="14"/>
      <c r="H61" s="14">
        <v>0</v>
      </c>
      <c r="I61" s="14"/>
      <c r="J61" s="14"/>
      <c r="K61" s="15">
        <f t="shared" si="0"/>
        <v>0</v>
      </c>
      <c r="L61" s="16" t="str">
        <f t="shared" si="1"/>
        <v/>
      </c>
      <c r="M61" s="17"/>
      <c r="N61" s="17"/>
      <c r="O61" s="16" t="str">
        <f t="shared" si="2"/>
        <v/>
      </c>
      <c r="P61" s="16" t="str">
        <f t="shared" si="3"/>
        <v/>
      </c>
      <c r="Q61" s="17" t="str">
        <f t="shared" si="4"/>
        <v/>
      </c>
      <c r="R61" s="18">
        <f t="shared" si="5"/>
        <v>0</v>
      </c>
      <c r="S61" s="14"/>
    </row>
    <row r="62" spans="1:19" s="19" customFormat="1">
      <c r="A62" s="11">
        <v>52</v>
      </c>
      <c r="B62" s="27" t="s">
        <v>193</v>
      </c>
      <c r="C62" s="28" t="s">
        <v>194</v>
      </c>
      <c r="D62" s="29" t="s">
        <v>195</v>
      </c>
      <c r="E62" s="12">
        <v>0</v>
      </c>
      <c r="F62" s="13"/>
      <c r="G62" s="14"/>
      <c r="H62" s="14">
        <v>0</v>
      </c>
      <c r="I62" s="14"/>
      <c r="J62" s="14"/>
      <c r="K62" s="15">
        <f t="shared" si="0"/>
        <v>0</v>
      </c>
      <c r="L62" s="16" t="str">
        <f t="shared" si="1"/>
        <v/>
      </c>
      <c r="M62" s="17"/>
      <c r="N62" s="17"/>
      <c r="O62" s="16" t="str">
        <f t="shared" si="2"/>
        <v/>
      </c>
      <c r="P62" s="16" t="str">
        <f t="shared" si="3"/>
        <v/>
      </c>
      <c r="Q62" s="17" t="str">
        <f t="shared" si="4"/>
        <v/>
      </c>
      <c r="R62" s="18">
        <f t="shared" si="5"/>
        <v>0</v>
      </c>
      <c r="S62" s="14"/>
    </row>
    <row r="63" spans="1:19" s="19" customFormat="1">
      <c r="A63" s="11">
        <v>53</v>
      </c>
      <c r="B63" s="27" t="s">
        <v>196</v>
      </c>
      <c r="C63" s="28" t="s">
        <v>194</v>
      </c>
      <c r="D63" s="29" t="s">
        <v>197</v>
      </c>
      <c r="E63" s="12">
        <v>8</v>
      </c>
      <c r="F63" s="13"/>
      <c r="G63" s="14"/>
      <c r="H63" s="14">
        <v>0</v>
      </c>
      <c r="I63" s="14"/>
      <c r="J63" s="14"/>
      <c r="K63" s="15">
        <f t="shared" si="0"/>
        <v>2.6666666666666665</v>
      </c>
      <c r="L63" s="16" t="str">
        <f t="shared" si="1"/>
        <v/>
      </c>
      <c r="M63" s="17"/>
      <c r="N63" s="17"/>
      <c r="O63" s="16" t="str">
        <f t="shared" si="2"/>
        <v/>
      </c>
      <c r="P63" s="16" t="str">
        <f t="shared" si="3"/>
        <v/>
      </c>
      <c r="Q63" s="17" t="str">
        <f t="shared" si="4"/>
        <v/>
      </c>
      <c r="R63" s="18">
        <f t="shared" si="5"/>
        <v>0</v>
      </c>
      <c r="S63" s="14"/>
    </row>
    <row r="64" spans="1:19" s="19" customFormat="1">
      <c r="A64" s="11">
        <v>54</v>
      </c>
      <c r="B64" s="27" t="s">
        <v>163</v>
      </c>
      <c r="C64" s="28" t="s">
        <v>194</v>
      </c>
      <c r="D64" s="29" t="s">
        <v>198</v>
      </c>
      <c r="E64" s="12">
        <v>0</v>
      </c>
      <c r="F64" s="13"/>
      <c r="G64" s="14"/>
      <c r="H64" s="14">
        <v>6</v>
      </c>
      <c r="I64" s="14"/>
      <c r="J64" s="14"/>
      <c r="K64" s="15">
        <f t="shared" si="0"/>
        <v>4</v>
      </c>
      <c r="L64" s="16" t="str">
        <f t="shared" si="1"/>
        <v>x</v>
      </c>
      <c r="M64" s="17">
        <v>4.9000000000000004</v>
      </c>
      <c r="N64" s="17"/>
      <c r="O64" s="16">
        <f t="shared" si="2"/>
        <v>4.5</v>
      </c>
      <c r="P64" s="16" t="str">
        <f t="shared" si="3"/>
        <v/>
      </c>
      <c r="Q64" s="17" t="str">
        <f t="shared" si="4"/>
        <v/>
      </c>
      <c r="R64" s="18">
        <f t="shared" si="5"/>
        <v>4.5</v>
      </c>
      <c r="S64" s="14"/>
    </row>
    <row r="65" spans="1:19" s="19" customFormat="1">
      <c r="A65" s="11">
        <v>55</v>
      </c>
      <c r="B65" s="27" t="s">
        <v>34</v>
      </c>
      <c r="C65" s="28" t="s">
        <v>58</v>
      </c>
      <c r="D65" s="29" t="s">
        <v>199</v>
      </c>
      <c r="E65" s="12"/>
      <c r="F65" s="13"/>
      <c r="G65" s="14"/>
      <c r="H65" s="14"/>
      <c r="I65" s="14"/>
      <c r="J65" s="14"/>
      <c r="K65" s="15">
        <f t="shared" si="0"/>
        <v>0</v>
      </c>
      <c r="L65" s="16" t="str">
        <f t="shared" si="1"/>
        <v/>
      </c>
      <c r="M65" s="17"/>
      <c r="N65" s="17"/>
      <c r="O65" s="16" t="str">
        <f t="shared" si="2"/>
        <v/>
      </c>
      <c r="P65" s="16" t="str">
        <f t="shared" si="3"/>
        <v/>
      </c>
      <c r="Q65" s="17" t="str">
        <f t="shared" si="4"/>
        <v/>
      </c>
      <c r="R65" s="18">
        <f t="shared" si="5"/>
        <v>0</v>
      </c>
      <c r="S65" s="14"/>
    </row>
    <row r="66" spans="1:19" s="19" customFormat="1">
      <c r="A66" s="11">
        <v>56</v>
      </c>
      <c r="B66" s="27" t="s">
        <v>145</v>
      </c>
      <c r="C66" s="28" t="s">
        <v>58</v>
      </c>
      <c r="D66" s="29" t="s">
        <v>200</v>
      </c>
      <c r="E66" s="12">
        <v>6</v>
      </c>
      <c r="F66" s="13"/>
      <c r="G66" s="14"/>
      <c r="H66" s="14">
        <v>6</v>
      </c>
      <c r="I66" s="14"/>
      <c r="J66" s="14"/>
      <c r="K66" s="15">
        <f t="shared" si="0"/>
        <v>6</v>
      </c>
      <c r="L66" s="16" t="str">
        <f t="shared" si="1"/>
        <v>x</v>
      </c>
      <c r="M66" s="17">
        <v>4.9000000000000004</v>
      </c>
      <c r="N66" s="17"/>
      <c r="O66" s="16">
        <f t="shared" si="2"/>
        <v>5.3</v>
      </c>
      <c r="P66" s="16" t="str">
        <f t="shared" si="3"/>
        <v/>
      </c>
      <c r="Q66" s="17" t="str">
        <f t="shared" si="4"/>
        <v>x</v>
      </c>
      <c r="R66" s="18">
        <f t="shared" si="5"/>
        <v>5.3</v>
      </c>
      <c r="S66" s="14"/>
    </row>
    <row r="67" spans="1:19" s="19" customFormat="1">
      <c r="A67" s="11">
        <v>57</v>
      </c>
      <c r="B67" s="27" t="s">
        <v>201</v>
      </c>
      <c r="C67" s="28" t="s">
        <v>59</v>
      </c>
      <c r="D67" s="29" t="s">
        <v>202</v>
      </c>
      <c r="E67" s="12">
        <v>5</v>
      </c>
      <c r="F67" s="13"/>
      <c r="G67" s="14"/>
      <c r="H67" s="14">
        <v>6</v>
      </c>
      <c r="I67" s="14"/>
      <c r="J67" s="14"/>
      <c r="K67" s="15">
        <f t="shared" si="0"/>
        <v>5.666666666666667</v>
      </c>
      <c r="L67" s="16" t="str">
        <f t="shared" si="1"/>
        <v>x</v>
      </c>
      <c r="M67" s="17">
        <v>5.3</v>
      </c>
      <c r="N67" s="17"/>
      <c r="O67" s="16">
        <f t="shared" si="2"/>
        <v>5.4</v>
      </c>
      <c r="P67" s="16" t="str">
        <f t="shared" si="3"/>
        <v/>
      </c>
      <c r="Q67" s="17" t="str">
        <f t="shared" si="4"/>
        <v>x</v>
      </c>
      <c r="R67" s="18">
        <f t="shared" si="5"/>
        <v>5.4</v>
      </c>
      <c r="S67" s="14"/>
    </row>
    <row r="68" spans="1:19" s="19" customFormat="1">
      <c r="A68" s="11">
        <v>58</v>
      </c>
      <c r="B68" s="27" t="s">
        <v>203</v>
      </c>
      <c r="C68" s="28" t="s">
        <v>204</v>
      </c>
      <c r="D68" s="29" t="s">
        <v>205</v>
      </c>
      <c r="E68" s="12">
        <v>0</v>
      </c>
      <c r="F68" s="13"/>
      <c r="G68" s="14"/>
      <c r="H68" s="14">
        <v>0</v>
      </c>
      <c r="I68" s="14"/>
      <c r="J68" s="14"/>
      <c r="K68" s="15">
        <f t="shared" si="0"/>
        <v>0</v>
      </c>
      <c r="L68" s="16" t="str">
        <f t="shared" si="1"/>
        <v/>
      </c>
      <c r="M68" s="17"/>
      <c r="N68" s="17"/>
      <c r="O68" s="16" t="str">
        <f t="shared" si="2"/>
        <v/>
      </c>
      <c r="P68" s="16" t="str">
        <f t="shared" si="3"/>
        <v/>
      </c>
      <c r="Q68" s="17" t="str">
        <f t="shared" si="4"/>
        <v/>
      </c>
      <c r="R68" s="18">
        <f t="shared" si="5"/>
        <v>0</v>
      </c>
      <c r="S68" s="14"/>
    </row>
    <row r="69" spans="1:19" s="19" customFormat="1">
      <c r="A69" s="11">
        <v>59</v>
      </c>
      <c r="B69" s="27" t="s">
        <v>206</v>
      </c>
      <c r="C69" s="28" t="s">
        <v>207</v>
      </c>
      <c r="D69" s="29" t="s">
        <v>208</v>
      </c>
      <c r="E69" s="12">
        <v>8</v>
      </c>
      <c r="F69" s="13"/>
      <c r="G69" s="14"/>
      <c r="H69" s="14">
        <v>6</v>
      </c>
      <c r="I69" s="14"/>
      <c r="J69" s="14"/>
      <c r="K69" s="15">
        <f t="shared" si="0"/>
        <v>6.666666666666667</v>
      </c>
      <c r="L69" s="16" t="str">
        <f t="shared" si="1"/>
        <v>x</v>
      </c>
      <c r="M69" s="17">
        <v>4.5999999999999996</v>
      </c>
      <c r="N69" s="17"/>
      <c r="O69" s="16">
        <f t="shared" si="2"/>
        <v>5.4</v>
      </c>
      <c r="P69" s="16" t="str">
        <f t="shared" si="3"/>
        <v/>
      </c>
      <c r="Q69" s="17" t="str">
        <f t="shared" si="4"/>
        <v>x</v>
      </c>
      <c r="R69" s="18">
        <f t="shared" si="5"/>
        <v>5.4</v>
      </c>
      <c r="S69" s="14"/>
    </row>
    <row r="70" spans="1:19" s="19" customFormat="1">
      <c r="A70" s="11">
        <v>60</v>
      </c>
      <c r="B70" s="27" t="s">
        <v>209</v>
      </c>
      <c r="C70" s="28" t="s">
        <v>210</v>
      </c>
      <c r="D70" s="29" t="s">
        <v>211</v>
      </c>
      <c r="E70" s="12">
        <v>0</v>
      </c>
      <c r="F70" s="13"/>
      <c r="G70" s="14"/>
      <c r="H70" s="14">
        <v>0</v>
      </c>
      <c r="I70" s="14"/>
      <c r="J70" s="14"/>
      <c r="K70" s="15">
        <f t="shared" si="0"/>
        <v>0</v>
      </c>
      <c r="L70" s="16" t="str">
        <f t="shared" si="1"/>
        <v/>
      </c>
      <c r="M70" s="17"/>
      <c r="N70" s="17"/>
      <c r="O70" s="16" t="str">
        <f t="shared" si="2"/>
        <v/>
      </c>
      <c r="P70" s="16" t="str">
        <f t="shared" si="3"/>
        <v/>
      </c>
      <c r="Q70" s="17" t="str">
        <f t="shared" si="4"/>
        <v/>
      </c>
      <c r="R70" s="18">
        <f t="shared" si="5"/>
        <v>0</v>
      </c>
      <c r="S70" s="14"/>
    </row>
    <row r="71" spans="1:19" s="19" customFormat="1">
      <c r="A71" s="11">
        <v>61</v>
      </c>
      <c r="B71" s="27" t="s">
        <v>212</v>
      </c>
      <c r="C71" s="28" t="s">
        <v>213</v>
      </c>
      <c r="D71" s="29" t="s">
        <v>214</v>
      </c>
      <c r="E71" s="12">
        <v>0</v>
      </c>
      <c r="F71" s="13"/>
      <c r="G71" s="14"/>
      <c r="H71" s="14">
        <v>6</v>
      </c>
      <c r="I71" s="14"/>
      <c r="J71" s="14"/>
      <c r="K71" s="15">
        <f t="shared" si="0"/>
        <v>4</v>
      </c>
      <c r="L71" s="16" t="str">
        <f t="shared" si="1"/>
        <v>x</v>
      </c>
      <c r="M71" s="17">
        <v>4.5999999999999996</v>
      </c>
      <c r="N71" s="17"/>
      <c r="O71" s="16">
        <f t="shared" si="2"/>
        <v>4.4000000000000004</v>
      </c>
      <c r="P71" s="16" t="str">
        <f t="shared" si="3"/>
        <v/>
      </c>
      <c r="Q71" s="17" t="str">
        <f t="shared" si="4"/>
        <v/>
      </c>
      <c r="R71" s="18">
        <f t="shared" si="5"/>
        <v>4.4000000000000004</v>
      </c>
      <c r="S71" s="14"/>
    </row>
    <row r="72" spans="1:19" s="19" customFormat="1">
      <c r="A72" s="11">
        <v>62</v>
      </c>
      <c r="B72" s="27" t="s">
        <v>215</v>
      </c>
      <c r="C72" s="28" t="s">
        <v>42</v>
      </c>
      <c r="D72" s="29" t="s">
        <v>216</v>
      </c>
      <c r="E72" s="12">
        <v>0</v>
      </c>
      <c r="F72" s="13"/>
      <c r="G72" s="14"/>
      <c r="H72" s="14">
        <v>6</v>
      </c>
      <c r="I72" s="14"/>
      <c r="J72" s="14"/>
      <c r="K72" s="15">
        <f t="shared" si="0"/>
        <v>4</v>
      </c>
      <c r="L72" s="16" t="str">
        <f t="shared" si="1"/>
        <v>x</v>
      </c>
      <c r="M72" s="17">
        <v>4.5999999999999996</v>
      </c>
      <c r="N72" s="17"/>
      <c r="O72" s="16">
        <f t="shared" si="2"/>
        <v>4.4000000000000004</v>
      </c>
      <c r="P72" s="16" t="str">
        <f t="shared" si="3"/>
        <v/>
      </c>
      <c r="Q72" s="17" t="str">
        <f t="shared" si="4"/>
        <v/>
      </c>
      <c r="R72" s="18">
        <f t="shared" si="5"/>
        <v>4.4000000000000004</v>
      </c>
      <c r="S72" s="14"/>
    </row>
    <row r="73" spans="1:19" s="19" customFormat="1">
      <c r="A73" s="11">
        <v>63</v>
      </c>
      <c r="B73" s="27" t="s">
        <v>217</v>
      </c>
      <c r="C73" s="28" t="s">
        <v>55</v>
      </c>
      <c r="D73" s="29" t="s">
        <v>218</v>
      </c>
      <c r="E73" s="12">
        <v>0</v>
      </c>
      <c r="F73" s="13"/>
      <c r="G73" s="14"/>
      <c r="H73" s="14">
        <v>0</v>
      </c>
      <c r="I73" s="14"/>
      <c r="J73" s="14"/>
      <c r="K73" s="15">
        <f t="shared" si="0"/>
        <v>0</v>
      </c>
      <c r="L73" s="16" t="str">
        <f t="shared" si="1"/>
        <v/>
      </c>
      <c r="M73" s="17"/>
      <c r="N73" s="17"/>
      <c r="O73" s="16" t="str">
        <f t="shared" si="2"/>
        <v/>
      </c>
      <c r="P73" s="16" t="str">
        <f t="shared" si="3"/>
        <v/>
      </c>
      <c r="Q73" s="17" t="str">
        <f t="shared" si="4"/>
        <v/>
      </c>
      <c r="R73" s="18">
        <f t="shared" si="5"/>
        <v>0</v>
      </c>
      <c r="S73" s="14"/>
    </row>
    <row r="74" spans="1:19" s="19" customFormat="1">
      <c r="A74" s="11">
        <v>64</v>
      </c>
      <c r="B74" s="27" t="s">
        <v>41</v>
      </c>
      <c r="C74" s="28" t="s">
        <v>219</v>
      </c>
      <c r="D74" s="29" t="s">
        <v>220</v>
      </c>
      <c r="E74" s="12">
        <v>5</v>
      </c>
      <c r="F74" s="13"/>
      <c r="G74" s="14"/>
      <c r="H74" s="14">
        <v>0</v>
      </c>
      <c r="I74" s="14"/>
      <c r="J74" s="14"/>
      <c r="K74" s="15">
        <f t="shared" si="0"/>
        <v>1.6666666666666667</v>
      </c>
      <c r="L74" s="16" t="str">
        <f t="shared" si="1"/>
        <v/>
      </c>
      <c r="M74" s="17"/>
      <c r="N74" s="17"/>
      <c r="O74" s="16" t="str">
        <f t="shared" si="2"/>
        <v/>
      </c>
      <c r="P74" s="16" t="str">
        <f t="shared" si="3"/>
        <v/>
      </c>
      <c r="Q74" s="17" t="str">
        <f t="shared" si="4"/>
        <v/>
      </c>
      <c r="R74" s="18">
        <f t="shared" si="5"/>
        <v>0</v>
      </c>
      <c r="S74" s="14"/>
    </row>
    <row r="75" spans="1:19" s="19" customFormat="1">
      <c r="A75" s="11">
        <v>65</v>
      </c>
      <c r="B75" s="27" t="s">
        <v>221</v>
      </c>
      <c r="C75" s="28" t="s">
        <v>222</v>
      </c>
      <c r="D75" s="29" t="s">
        <v>223</v>
      </c>
      <c r="E75" s="12">
        <v>0</v>
      </c>
      <c r="F75" s="13"/>
      <c r="G75" s="14"/>
      <c r="H75" s="14">
        <v>0</v>
      </c>
      <c r="I75" s="14"/>
      <c r="J75" s="14"/>
      <c r="K75" s="15">
        <f t="shared" si="0"/>
        <v>0</v>
      </c>
      <c r="L75" s="16" t="str">
        <f t="shared" si="1"/>
        <v/>
      </c>
      <c r="M75" s="17"/>
      <c r="N75" s="17"/>
      <c r="O75" s="16" t="str">
        <f t="shared" si="2"/>
        <v/>
      </c>
      <c r="P75" s="16" t="str">
        <f t="shared" si="3"/>
        <v/>
      </c>
      <c r="Q75" s="17" t="str">
        <f t="shared" si="4"/>
        <v/>
      </c>
      <c r="R75" s="18">
        <f t="shared" si="5"/>
        <v>0</v>
      </c>
      <c r="S75" s="14"/>
    </row>
    <row r="76" spans="1:19" s="19" customFormat="1">
      <c r="A76" s="11">
        <v>66</v>
      </c>
      <c r="B76" s="27" t="s">
        <v>224</v>
      </c>
      <c r="C76" s="28" t="s">
        <v>225</v>
      </c>
      <c r="D76" s="29" t="s">
        <v>160</v>
      </c>
      <c r="E76" s="12">
        <v>5</v>
      </c>
      <c r="F76" s="13"/>
      <c r="G76" s="14"/>
      <c r="H76" s="14">
        <v>6</v>
      </c>
      <c r="I76" s="14"/>
      <c r="J76" s="14"/>
      <c r="K76" s="15">
        <f t="shared" ref="K76:K79" si="10">(E76+H76*2)/3</f>
        <v>5.666666666666667</v>
      </c>
      <c r="L76" s="16" t="str">
        <f t="shared" si="1"/>
        <v>x</v>
      </c>
      <c r="M76" s="17">
        <v>4.5999999999999996</v>
      </c>
      <c r="N76" s="17"/>
      <c r="O76" s="16">
        <f t="shared" ref="O76:O79" si="11">IF(M76&lt;&gt;"",ROUND((K76*4+M76*6)/10,1),"")</f>
        <v>5</v>
      </c>
      <c r="P76" s="16" t="str">
        <f t="shared" si="3"/>
        <v/>
      </c>
      <c r="Q76" s="17" t="str">
        <f t="shared" ref="Q76:Q79" si="12">IF(L76="x",IF(AND(O76&gt;=5,M76&gt;=3),"x",IF(AND(P76&gt;=5,N76&gt;=3),"x","")),"")</f>
        <v>x</v>
      </c>
      <c r="R76" s="18">
        <f t="shared" ref="R76:R79" si="13">MAX(O76:P76)</f>
        <v>5</v>
      </c>
      <c r="S76" s="14"/>
    </row>
    <row r="77" spans="1:19" s="19" customFormat="1">
      <c r="A77" s="11">
        <v>67</v>
      </c>
      <c r="B77" s="27" t="s">
        <v>226</v>
      </c>
      <c r="C77" s="28" t="s">
        <v>225</v>
      </c>
      <c r="D77" s="29" t="s">
        <v>227</v>
      </c>
      <c r="E77" s="12">
        <v>0</v>
      </c>
      <c r="F77" s="13"/>
      <c r="G77" s="14"/>
      <c r="H77" s="14">
        <v>0</v>
      </c>
      <c r="I77" s="14"/>
      <c r="J77" s="14"/>
      <c r="K77" s="15">
        <f t="shared" si="10"/>
        <v>0</v>
      </c>
      <c r="L77" s="16" t="str">
        <f t="shared" si="1"/>
        <v/>
      </c>
      <c r="M77" s="17"/>
      <c r="N77" s="17"/>
      <c r="O77" s="16" t="str">
        <f t="shared" si="11"/>
        <v/>
      </c>
      <c r="P77" s="16" t="str">
        <f t="shared" si="3"/>
        <v/>
      </c>
      <c r="Q77" s="17" t="str">
        <f t="shared" si="12"/>
        <v/>
      </c>
      <c r="R77" s="18">
        <f t="shared" si="13"/>
        <v>0</v>
      </c>
      <c r="S77" s="14"/>
    </row>
    <row r="78" spans="1:19" s="19" customFormat="1">
      <c r="A78" s="11">
        <v>68</v>
      </c>
      <c r="B78" s="27" t="s">
        <v>228</v>
      </c>
      <c r="C78" s="28" t="s">
        <v>229</v>
      </c>
      <c r="D78" s="29" t="s">
        <v>230</v>
      </c>
      <c r="E78" s="12">
        <v>0</v>
      </c>
      <c r="F78" s="13"/>
      <c r="G78" s="14"/>
      <c r="H78" s="14">
        <v>6</v>
      </c>
      <c r="I78" s="14"/>
      <c r="J78" s="14"/>
      <c r="K78" s="15">
        <f t="shared" si="10"/>
        <v>4</v>
      </c>
      <c r="L78" s="16" t="str">
        <f t="shared" si="1"/>
        <v>x</v>
      </c>
      <c r="M78" s="17">
        <v>4.5999999999999996</v>
      </c>
      <c r="N78" s="17"/>
      <c r="O78" s="16">
        <f t="shared" si="11"/>
        <v>4.4000000000000004</v>
      </c>
      <c r="P78" s="16" t="str">
        <f t="shared" si="3"/>
        <v/>
      </c>
      <c r="Q78" s="17" t="str">
        <f t="shared" si="12"/>
        <v/>
      </c>
      <c r="R78" s="18">
        <f t="shared" si="13"/>
        <v>4.4000000000000004</v>
      </c>
      <c r="S78" s="14"/>
    </row>
    <row r="79" spans="1:19" s="19" customFormat="1">
      <c r="A79" s="11">
        <v>69</v>
      </c>
      <c r="B79" s="27" t="s">
        <v>49</v>
      </c>
      <c r="C79" s="28" t="s">
        <v>35</v>
      </c>
      <c r="D79" s="29" t="s">
        <v>231</v>
      </c>
      <c r="E79" s="12">
        <v>0</v>
      </c>
      <c r="F79" s="13"/>
      <c r="G79" s="14"/>
      <c r="H79" s="14">
        <v>0</v>
      </c>
      <c r="I79" s="14"/>
      <c r="J79" s="14"/>
      <c r="K79" s="15">
        <f t="shared" si="10"/>
        <v>0</v>
      </c>
      <c r="L79" s="16" t="str">
        <f t="shared" si="1"/>
        <v/>
      </c>
      <c r="M79" s="17"/>
      <c r="N79" s="17"/>
      <c r="O79" s="16" t="str">
        <f t="shared" si="11"/>
        <v/>
      </c>
      <c r="P79" s="16" t="str">
        <f t="shared" si="3"/>
        <v/>
      </c>
      <c r="Q79" s="17" t="str">
        <f t="shared" si="12"/>
        <v/>
      </c>
      <c r="R79" s="18">
        <f t="shared" si="13"/>
        <v>0</v>
      </c>
      <c r="S79" s="14"/>
    </row>
    <row r="80" spans="1:19" s="19" customFormat="1">
      <c r="A80" s="11"/>
      <c r="B80" s="20"/>
      <c r="C80" s="21"/>
      <c r="D80" s="22"/>
      <c r="E80" s="12"/>
      <c r="F80" s="13"/>
      <c r="G80" s="14"/>
      <c r="H80" s="14"/>
      <c r="I80" s="14"/>
      <c r="J80" s="14"/>
      <c r="K80" s="12"/>
      <c r="L80" s="17" t="str">
        <f t="shared" si="1"/>
        <v/>
      </c>
      <c r="M80" s="17"/>
      <c r="N80" s="17"/>
      <c r="O80" s="17"/>
      <c r="P80" s="16" t="str">
        <f t="shared" si="3"/>
        <v/>
      </c>
      <c r="Q80" s="17" t="str">
        <f t="shared" ref="Q80" si="14">IF(M80&lt;3,IF(OR(N80&lt;3,N80=""),"","x"),IF(OR(N80&lt;3,N80=""),"","x"))</f>
        <v/>
      </c>
      <c r="R80" s="12"/>
      <c r="S80" s="14"/>
    </row>
    <row r="81" spans="2:18">
      <c r="B81" s="2" t="s">
        <v>36</v>
      </c>
      <c r="C81" s="23">
        <f>COUNT(A11:A80)</f>
        <v>69</v>
      </c>
    </row>
    <row r="82" spans="2:18">
      <c r="L82" s="24"/>
      <c r="M82" s="35" t="s">
        <v>44</v>
      </c>
      <c r="N82" s="35"/>
      <c r="O82" s="35"/>
      <c r="P82" s="35"/>
      <c r="Q82" s="35"/>
      <c r="R82" s="35"/>
    </row>
    <row r="83" spans="2:18">
      <c r="B83" s="2" t="s">
        <v>37</v>
      </c>
      <c r="E83" s="25" t="s">
        <v>38</v>
      </c>
      <c r="L83" s="26"/>
      <c r="M83" s="36" t="s">
        <v>39</v>
      </c>
      <c r="N83" s="36"/>
      <c r="O83" s="36"/>
      <c r="P83" s="36"/>
      <c r="Q83" s="36"/>
      <c r="R83" s="36"/>
    </row>
    <row r="87" spans="2:18">
      <c r="E87" s="1" t="s">
        <v>61</v>
      </c>
      <c r="O87" s="1" t="s">
        <v>40</v>
      </c>
    </row>
  </sheetData>
  <sheetProtection password="CE28" sheet="1" objects="1" scenarios="1"/>
  <autoFilter ref="A10:S83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82:R82"/>
    <mergeCell ref="M83:R83"/>
    <mergeCell ref="K9:K10"/>
    <mergeCell ref="L9:L10"/>
    <mergeCell ref="M9:N9"/>
    <mergeCell ref="O9:P9"/>
    <mergeCell ref="Q9:Q10"/>
    <mergeCell ref="R9:R10"/>
  </mergeCells>
  <conditionalFormatting sqref="P80:Q80">
    <cfRule type="cellIs" dxfId="39" priority="23" operator="lessThan">
      <formula>5</formula>
    </cfRule>
  </conditionalFormatting>
  <conditionalFormatting sqref="P28:Q33 P11:Q17">
    <cfRule type="cellIs" dxfId="38" priority="22" operator="lessThan">
      <formula>5</formula>
    </cfRule>
  </conditionalFormatting>
  <conditionalFormatting sqref="M11:N17 M28:N33">
    <cfRule type="cellIs" dxfId="37" priority="21" operator="lessThan">
      <formula>3</formula>
    </cfRule>
  </conditionalFormatting>
  <conditionalFormatting sqref="K11:K79">
    <cfRule type="cellIs" dxfId="36" priority="20" operator="lessThan">
      <formula>3</formula>
    </cfRule>
  </conditionalFormatting>
  <conditionalFormatting sqref="P18:Q27">
    <cfRule type="cellIs" dxfId="35" priority="19" operator="lessThan">
      <formula>5</formula>
    </cfRule>
  </conditionalFormatting>
  <conditionalFormatting sqref="M18:N27">
    <cfRule type="cellIs" dxfId="34" priority="18" operator="lessThan">
      <formula>3</formula>
    </cfRule>
  </conditionalFormatting>
  <conditionalFormatting sqref="P76:Q79">
    <cfRule type="cellIs" dxfId="33" priority="16" operator="lessThan">
      <formula>5</formula>
    </cfRule>
  </conditionalFormatting>
  <conditionalFormatting sqref="M76:N79">
    <cfRule type="cellIs" dxfId="32" priority="15" operator="lessThan">
      <formula>3</formula>
    </cfRule>
  </conditionalFormatting>
  <conditionalFormatting sqref="P70:Q75 P55:Q61">
    <cfRule type="cellIs" dxfId="31" priority="13" operator="lessThan">
      <formula>5</formula>
    </cfRule>
  </conditionalFormatting>
  <conditionalFormatting sqref="M70:N75 M55:N61">
    <cfRule type="cellIs" dxfId="30" priority="12" operator="lessThan">
      <formula>3</formula>
    </cfRule>
  </conditionalFormatting>
  <conditionalFormatting sqref="P62:Q69">
    <cfRule type="cellIs" dxfId="29" priority="10" operator="lessThan">
      <formula>5</formula>
    </cfRule>
  </conditionalFormatting>
  <conditionalFormatting sqref="M62:N69">
    <cfRule type="cellIs" dxfId="28" priority="9" operator="lessThan">
      <formula>3</formula>
    </cfRule>
  </conditionalFormatting>
  <conditionalFormatting sqref="P49:Q54 P34:Q40">
    <cfRule type="cellIs" dxfId="27" priority="7" operator="lessThan">
      <formula>5</formula>
    </cfRule>
  </conditionalFormatting>
  <conditionalFormatting sqref="M49:N54 M34:N40">
    <cfRule type="cellIs" dxfId="26" priority="6" operator="lessThan">
      <formula>3</formula>
    </cfRule>
  </conditionalFormatting>
  <conditionalFormatting sqref="P41:Q48">
    <cfRule type="cellIs" dxfId="25" priority="4" operator="lessThan">
      <formula>5</formula>
    </cfRule>
  </conditionalFormatting>
  <conditionalFormatting sqref="M41:N48">
    <cfRule type="cellIs" dxfId="24" priority="3" operator="lessThan">
      <formula>3</formula>
    </cfRule>
  </conditionalFormatting>
  <conditionalFormatting sqref="O11:O79">
    <cfRule type="cellIs" dxfId="23" priority="1" operator="lessThan">
      <formula>5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7"/>
  <sheetViews>
    <sheetView tabSelected="1" topLeftCell="A13" workbookViewId="0">
      <selection activeCell="B16" sqref="B16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43" t="s">
        <v>0</v>
      </c>
      <c r="B1" s="43"/>
      <c r="C1" s="43"/>
      <c r="D1" s="43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</v>
      </c>
      <c r="B2" s="36"/>
      <c r="C2" s="36"/>
      <c r="D2" s="36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6" spans="1:19">
      <c r="A6" s="2" t="s">
        <v>43</v>
      </c>
      <c r="D6" s="2" t="s">
        <v>232</v>
      </c>
      <c r="M6" s="2" t="s">
        <v>5</v>
      </c>
      <c r="P6" s="3">
        <v>5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9</v>
      </c>
      <c r="M7" s="4" t="s">
        <v>47</v>
      </c>
    </row>
    <row r="9" spans="1:19">
      <c r="A9" s="42" t="s">
        <v>10</v>
      </c>
      <c r="B9" s="39" t="s">
        <v>11</v>
      </c>
      <c r="C9" s="39"/>
      <c r="D9" s="45" t="s">
        <v>12</v>
      </c>
      <c r="E9" s="47" t="s">
        <v>13</v>
      </c>
      <c r="F9" s="39"/>
      <c r="G9" s="48"/>
      <c r="H9" s="47" t="s">
        <v>14</v>
      </c>
      <c r="I9" s="39"/>
      <c r="J9" s="40"/>
      <c r="K9" s="37" t="s">
        <v>15</v>
      </c>
      <c r="L9" s="37" t="s">
        <v>16</v>
      </c>
      <c r="M9" s="39" t="s">
        <v>17</v>
      </c>
      <c r="N9" s="39"/>
      <c r="O9" s="40" t="s">
        <v>18</v>
      </c>
      <c r="P9" s="41"/>
      <c r="Q9" s="39" t="s">
        <v>19</v>
      </c>
      <c r="R9" s="42" t="s">
        <v>20</v>
      </c>
      <c r="S9" s="33" t="s">
        <v>21</v>
      </c>
    </row>
    <row r="10" spans="1:19">
      <c r="A10" s="39"/>
      <c r="B10" s="39"/>
      <c r="C10" s="39"/>
      <c r="D10" s="46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34"/>
      <c r="L10" s="38"/>
      <c r="M10" s="9" t="s">
        <v>25</v>
      </c>
      <c r="N10" s="9" t="s">
        <v>26</v>
      </c>
      <c r="O10" s="9" t="s">
        <v>25</v>
      </c>
      <c r="P10" s="10" t="s">
        <v>26</v>
      </c>
      <c r="Q10" s="39"/>
      <c r="R10" s="39"/>
      <c r="S10" s="34"/>
    </row>
    <row r="11" spans="1:19" s="19" customFormat="1">
      <c r="A11" s="11">
        <v>1</v>
      </c>
      <c r="B11" s="27" t="s">
        <v>66</v>
      </c>
      <c r="C11" s="28" t="s">
        <v>67</v>
      </c>
      <c r="D11" s="29" t="s">
        <v>68</v>
      </c>
      <c r="E11" s="12">
        <v>7</v>
      </c>
      <c r="F11" s="13">
        <v>7</v>
      </c>
      <c r="G11" s="14"/>
      <c r="H11" s="14">
        <v>10</v>
      </c>
      <c r="I11" s="14">
        <v>8</v>
      </c>
      <c r="J11" s="14"/>
      <c r="K11" s="15">
        <f>(E11+F11+H11*2+I11*2)/6</f>
        <v>8.3333333333333339</v>
      </c>
      <c r="L11" s="16" t="str">
        <f>IF(K11&lt;3,"","x")</f>
        <v>x</v>
      </c>
      <c r="M11" s="17">
        <v>7.4</v>
      </c>
      <c r="N11" s="17"/>
      <c r="O11" s="16">
        <f>IF(M11&lt;&gt;"",ROUND((K11*4+M11*6)/10,1),"")</f>
        <v>7.8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7.8</v>
      </c>
      <c r="S11" s="14"/>
    </row>
    <row r="12" spans="1:19" s="19" customFormat="1">
      <c r="A12" s="11">
        <v>2</v>
      </c>
      <c r="B12" s="27" t="s">
        <v>69</v>
      </c>
      <c r="C12" s="28" t="s">
        <v>27</v>
      </c>
      <c r="D12" s="29" t="s">
        <v>70</v>
      </c>
      <c r="E12" s="12">
        <v>8</v>
      </c>
      <c r="F12" s="13">
        <v>8</v>
      </c>
      <c r="G12" s="14"/>
      <c r="H12" s="14">
        <v>10</v>
      </c>
      <c r="I12" s="14">
        <v>6</v>
      </c>
      <c r="J12" s="14"/>
      <c r="K12" s="15">
        <f t="shared" ref="K12:K79" si="0">(E12+F12+H12*2+I12*2)/6</f>
        <v>8</v>
      </c>
      <c r="L12" s="16" t="str">
        <f t="shared" ref="L12:L80" si="1">IF(K12&lt;3,"","x")</f>
        <v>x</v>
      </c>
      <c r="M12" s="17">
        <v>5.8</v>
      </c>
      <c r="N12" s="17"/>
      <c r="O12" s="16">
        <f t="shared" ref="O12:O75" si="2">IF(M12&lt;&gt;"",ROUND((K12*4+M12*6)/10,1),"")</f>
        <v>6.7</v>
      </c>
      <c r="P12" s="16" t="str">
        <f t="shared" ref="P12:P80" si="3">IF(N12&lt;&gt;"",(K12*4+N12*6)/10,"")</f>
        <v/>
      </c>
      <c r="Q12" s="17" t="str">
        <f t="shared" ref="Q12:Q79" si="4">IF(L12="x",IF(AND(O12&gt;=5,M12&gt;=3),"x",IF(AND(P12&gt;=5,N12&gt;=3),"x","")),"")</f>
        <v>x</v>
      </c>
      <c r="R12" s="18">
        <f t="shared" ref="R12:R79" si="5">MAX(O12:P12)</f>
        <v>6.7</v>
      </c>
      <c r="S12" s="14"/>
    </row>
    <row r="13" spans="1:19" s="19" customFormat="1">
      <c r="A13" s="11">
        <v>3</v>
      </c>
      <c r="B13" s="27" t="s">
        <v>71</v>
      </c>
      <c r="C13" s="28" t="s">
        <v>72</v>
      </c>
      <c r="D13" s="29" t="s">
        <v>73</v>
      </c>
      <c r="E13" s="12">
        <v>7</v>
      </c>
      <c r="F13" s="13">
        <v>6</v>
      </c>
      <c r="G13" s="14"/>
      <c r="H13" s="14">
        <v>9</v>
      </c>
      <c r="I13" s="14">
        <v>9</v>
      </c>
      <c r="J13" s="14"/>
      <c r="K13" s="15">
        <f t="shared" ref="K13:K33" si="6">(E13+F13+H13*2+I13*2)/6</f>
        <v>8.1666666666666661</v>
      </c>
      <c r="L13" s="16" t="str">
        <f t="shared" ref="L13:L33" si="7">IF(K13&lt;3,"","x")</f>
        <v>x</v>
      </c>
      <c r="M13" s="17">
        <v>6.6</v>
      </c>
      <c r="N13" s="17"/>
      <c r="O13" s="16">
        <f t="shared" si="2"/>
        <v>7.2</v>
      </c>
      <c r="P13" s="16" t="str">
        <f t="shared" ref="P13:P33" si="8">IF(N13&lt;&gt;"",(K13*4+N13*6)/10,"")</f>
        <v/>
      </c>
      <c r="Q13" s="17" t="str">
        <f t="shared" ref="Q13:Q33" si="9">IF(L13="x",IF(AND(O13&gt;=5,M13&gt;=3),"x",IF(AND(P13&gt;=5,N13&gt;=3),"x","")),"")</f>
        <v>x</v>
      </c>
      <c r="R13" s="18">
        <f t="shared" ref="R13:R33" si="10">MAX(O13:P13)</f>
        <v>7.2</v>
      </c>
      <c r="S13" s="14"/>
    </row>
    <row r="14" spans="1:19" s="19" customFormat="1">
      <c r="A14" s="11">
        <v>4</v>
      </c>
      <c r="B14" s="27" t="s">
        <v>74</v>
      </c>
      <c r="C14" s="28" t="s">
        <v>57</v>
      </c>
      <c r="D14" s="29" t="s">
        <v>75</v>
      </c>
      <c r="E14" s="12">
        <v>0</v>
      </c>
      <c r="F14" s="13">
        <v>7</v>
      </c>
      <c r="G14" s="14"/>
      <c r="H14" s="14">
        <v>0</v>
      </c>
      <c r="I14" s="14">
        <v>0</v>
      </c>
      <c r="J14" s="14"/>
      <c r="K14" s="15">
        <f t="shared" si="6"/>
        <v>1.1666666666666667</v>
      </c>
      <c r="L14" s="16" t="str">
        <f t="shared" si="7"/>
        <v/>
      </c>
      <c r="M14" s="17"/>
      <c r="N14" s="17"/>
      <c r="O14" s="16" t="str">
        <f t="shared" si="2"/>
        <v/>
      </c>
      <c r="P14" s="16" t="str">
        <f t="shared" si="8"/>
        <v/>
      </c>
      <c r="Q14" s="17" t="str">
        <f t="shared" si="9"/>
        <v/>
      </c>
      <c r="R14" s="18">
        <f t="shared" si="10"/>
        <v>0</v>
      </c>
      <c r="S14" s="14"/>
    </row>
    <row r="15" spans="1:19" s="19" customFormat="1">
      <c r="A15" s="11">
        <v>5</v>
      </c>
      <c r="B15" s="27" t="s">
        <v>76</v>
      </c>
      <c r="C15" s="28" t="s">
        <v>77</v>
      </c>
      <c r="D15" s="29" t="s">
        <v>78</v>
      </c>
      <c r="E15" s="12">
        <v>8</v>
      </c>
      <c r="F15" s="13">
        <v>5</v>
      </c>
      <c r="G15" s="14"/>
      <c r="H15" s="14">
        <v>6</v>
      </c>
      <c r="I15" s="14">
        <v>7</v>
      </c>
      <c r="J15" s="14"/>
      <c r="K15" s="15">
        <f t="shared" si="6"/>
        <v>6.5</v>
      </c>
      <c r="L15" s="16" t="str">
        <f t="shared" si="7"/>
        <v>x</v>
      </c>
      <c r="M15" s="17">
        <v>7.6</v>
      </c>
      <c r="N15" s="17"/>
      <c r="O15" s="16">
        <f t="shared" si="2"/>
        <v>7.2</v>
      </c>
      <c r="P15" s="16" t="str">
        <f t="shared" si="8"/>
        <v/>
      </c>
      <c r="Q15" s="17" t="str">
        <f t="shared" si="9"/>
        <v>x</v>
      </c>
      <c r="R15" s="18">
        <f t="shared" si="10"/>
        <v>7.2</v>
      </c>
      <c r="S15" s="14"/>
    </row>
    <row r="16" spans="1:19" s="19" customFormat="1">
      <c r="A16" s="11">
        <v>6</v>
      </c>
      <c r="B16" s="27" t="s">
        <v>79</v>
      </c>
      <c r="C16" s="28" t="s">
        <v>80</v>
      </c>
      <c r="D16" s="29" t="s">
        <v>81</v>
      </c>
      <c r="E16" s="12">
        <v>0</v>
      </c>
      <c r="F16" s="13">
        <v>0</v>
      </c>
      <c r="G16" s="14"/>
      <c r="H16" s="14">
        <v>0</v>
      </c>
      <c r="I16" s="14">
        <v>0</v>
      </c>
      <c r="J16" s="14"/>
      <c r="K16" s="15">
        <f t="shared" si="6"/>
        <v>0</v>
      </c>
      <c r="L16" s="16" t="str">
        <f t="shared" si="7"/>
        <v/>
      </c>
      <c r="M16" s="17"/>
      <c r="N16" s="17"/>
      <c r="O16" s="16" t="str">
        <f t="shared" si="2"/>
        <v/>
      </c>
      <c r="P16" s="16" t="str">
        <f t="shared" si="8"/>
        <v/>
      </c>
      <c r="Q16" s="17" t="str">
        <f t="shared" si="9"/>
        <v/>
      </c>
      <c r="R16" s="18">
        <f t="shared" si="10"/>
        <v>0</v>
      </c>
      <c r="S16" s="14"/>
    </row>
    <row r="17" spans="1:19" s="19" customFormat="1">
      <c r="A17" s="11">
        <v>7</v>
      </c>
      <c r="B17" s="27" t="s">
        <v>82</v>
      </c>
      <c r="C17" s="28" t="s">
        <v>83</v>
      </c>
      <c r="D17" s="29" t="s">
        <v>84</v>
      </c>
      <c r="E17" s="12">
        <v>0</v>
      </c>
      <c r="F17" s="13">
        <v>0</v>
      </c>
      <c r="G17" s="14"/>
      <c r="H17" s="14">
        <v>0</v>
      </c>
      <c r="I17" s="14">
        <v>5</v>
      </c>
      <c r="J17" s="14"/>
      <c r="K17" s="15">
        <f t="shared" si="6"/>
        <v>1.6666666666666667</v>
      </c>
      <c r="L17" s="16" t="str">
        <f t="shared" si="7"/>
        <v/>
      </c>
      <c r="M17" s="17"/>
      <c r="N17" s="17"/>
      <c r="O17" s="16" t="str">
        <f t="shared" si="2"/>
        <v/>
      </c>
      <c r="P17" s="16" t="str">
        <f t="shared" si="8"/>
        <v/>
      </c>
      <c r="Q17" s="17" t="str">
        <f t="shared" si="9"/>
        <v/>
      </c>
      <c r="R17" s="18">
        <f t="shared" si="10"/>
        <v>0</v>
      </c>
      <c r="S17" s="14"/>
    </row>
    <row r="18" spans="1:19" s="19" customFormat="1">
      <c r="A18" s="11">
        <v>8</v>
      </c>
      <c r="B18" s="27" t="s">
        <v>85</v>
      </c>
      <c r="C18" s="28" t="s">
        <v>86</v>
      </c>
      <c r="D18" s="29" t="s">
        <v>87</v>
      </c>
      <c r="E18" s="12">
        <v>5</v>
      </c>
      <c r="F18" s="13">
        <v>5</v>
      </c>
      <c r="G18" s="14"/>
      <c r="H18" s="14">
        <v>6</v>
      </c>
      <c r="I18" s="14">
        <v>6</v>
      </c>
      <c r="J18" s="14"/>
      <c r="K18" s="15">
        <f t="shared" si="6"/>
        <v>5.666666666666667</v>
      </c>
      <c r="L18" s="16" t="str">
        <f t="shared" si="7"/>
        <v>x</v>
      </c>
      <c r="M18" s="17">
        <v>5.4</v>
      </c>
      <c r="N18" s="17"/>
      <c r="O18" s="16">
        <f t="shared" si="2"/>
        <v>5.5</v>
      </c>
      <c r="P18" s="16" t="str">
        <f t="shared" si="8"/>
        <v/>
      </c>
      <c r="Q18" s="17" t="str">
        <f t="shared" si="9"/>
        <v>x</v>
      </c>
      <c r="R18" s="18">
        <f t="shared" si="10"/>
        <v>5.5</v>
      </c>
      <c r="S18" s="14"/>
    </row>
    <row r="19" spans="1:19" s="19" customFormat="1">
      <c r="A19" s="11">
        <v>9</v>
      </c>
      <c r="B19" s="27" t="s">
        <v>88</v>
      </c>
      <c r="C19" s="28" t="s">
        <v>28</v>
      </c>
      <c r="D19" s="29" t="s">
        <v>89</v>
      </c>
      <c r="E19" s="12">
        <v>0</v>
      </c>
      <c r="F19" s="13">
        <v>0</v>
      </c>
      <c r="G19" s="14"/>
      <c r="H19" s="14">
        <v>0</v>
      </c>
      <c r="I19" s="14">
        <v>0</v>
      </c>
      <c r="J19" s="14"/>
      <c r="K19" s="15">
        <f t="shared" si="6"/>
        <v>0</v>
      </c>
      <c r="L19" s="16" t="str">
        <f t="shared" si="7"/>
        <v/>
      </c>
      <c r="M19" s="17"/>
      <c r="N19" s="17"/>
      <c r="O19" s="16" t="str">
        <f t="shared" si="2"/>
        <v/>
      </c>
      <c r="P19" s="16" t="str">
        <f t="shared" si="8"/>
        <v/>
      </c>
      <c r="Q19" s="17" t="str">
        <f t="shared" si="9"/>
        <v/>
      </c>
      <c r="R19" s="18">
        <f t="shared" si="10"/>
        <v>0</v>
      </c>
      <c r="S19" s="14"/>
    </row>
    <row r="20" spans="1:19" s="19" customFormat="1">
      <c r="A20" s="11">
        <v>10</v>
      </c>
      <c r="B20" s="27" t="s">
        <v>90</v>
      </c>
      <c r="C20" s="28" t="s">
        <v>91</v>
      </c>
      <c r="D20" s="29" t="s">
        <v>54</v>
      </c>
      <c r="E20" s="12">
        <v>7</v>
      </c>
      <c r="F20" s="13">
        <v>6</v>
      </c>
      <c r="G20" s="14"/>
      <c r="H20" s="14">
        <v>8</v>
      </c>
      <c r="I20" s="14">
        <v>9</v>
      </c>
      <c r="J20" s="14"/>
      <c r="K20" s="15">
        <f t="shared" si="6"/>
        <v>7.833333333333333</v>
      </c>
      <c r="L20" s="16" t="str">
        <f t="shared" si="7"/>
        <v>x</v>
      </c>
      <c r="M20" s="17">
        <v>5.2</v>
      </c>
      <c r="N20" s="17"/>
      <c r="O20" s="16">
        <f t="shared" si="2"/>
        <v>6.3</v>
      </c>
      <c r="P20" s="16" t="str">
        <f t="shared" si="8"/>
        <v/>
      </c>
      <c r="Q20" s="17" t="str">
        <f t="shared" si="9"/>
        <v>x</v>
      </c>
      <c r="R20" s="18">
        <f t="shared" si="10"/>
        <v>6.3</v>
      </c>
      <c r="S20" s="14"/>
    </row>
    <row r="21" spans="1:19" s="19" customFormat="1">
      <c r="A21" s="11">
        <v>11</v>
      </c>
      <c r="B21" s="27" t="s">
        <v>92</v>
      </c>
      <c r="C21" s="28" t="s">
        <v>93</v>
      </c>
      <c r="D21" s="29" t="s">
        <v>94</v>
      </c>
      <c r="E21" s="12">
        <v>7</v>
      </c>
      <c r="F21" s="13">
        <v>7</v>
      </c>
      <c r="G21" s="14"/>
      <c r="H21" s="14">
        <v>10</v>
      </c>
      <c r="I21" s="14">
        <v>8</v>
      </c>
      <c r="J21" s="14"/>
      <c r="K21" s="15">
        <f t="shared" si="6"/>
        <v>8.3333333333333339</v>
      </c>
      <c r="L21" s="16" t="str">
        <f t="shared" si="7"/>
        <v>x</v>
      </c>
      <c r="M21" s="17">
        <v>5.2</v>
      </c>
      <c r="N21" s="17"/>
      <c r="O21" s="16">
        <f t="shared" si="2"/>
        <v>6.5</v>
      </c>
      <c r="P21" s="16" t="str">
        <f t="shared" si="8"/>
        <v/>
      </c>
      <c r="Q21" s="17" t="str">
        <f t="shared" si="9"/>
        <v>x</v>
      </c>
      <c r="R21" s="18">
        <f t="shared" si="10"/>
        <v>6.5</v>
      </c>
      <c r="S21" s="14"/>
    </row>
    <row r="22" spans="1:19" s="19" customFormat="1">
      <c r="A22" s="11">
        <v>12</v>
      </c>
      <c r="B22" s="27" t="s">
        <v>95</v>
      </c>
      <c r="C22" s="28" t="s">
        <v>96</v>
      </c>
      <c r="D22" s="29" t="s">
        <v>97</v>
      </c>
      <c r="E22" s="12">
        <v>0</v>
      </c>
      <c r="F22" s="13">
        <v>0</v>
      </c>
      <c r="G22" s="14"/>
      <c r="H22" s="14">
        <v>0</v>
      </c>
      <c r="I22" s="14">
        <v>0</v>
      </c>
      <c r="J22" s="14"/>
      <c r="K22" s="15">
        <f t="shared" si="6"/>
        <v>0</v>
      </c>
      <c r="L22" s="16" t="str">
        <f t="shared" si="7"/>
        <v/>
      </c>
      <c r="M22" s="17"/>
      <c r="N22" s="17"/>
      <c r="O22" s="16" t="str">
        <f t="shared" si="2"/>
        <v/>
      </c>
      <c r="P22" s="16" t="str">
        <f t="shared" si="8"/>
        <v/>
      </c>
      <c r="Q22" s="17" t="str">
        <f t="shared" si="9"/>
        <v/>
      </c>
      <c r="R22" s="18">
        <f t="shared" si="10"/>
        <v>0</v>
      </c>
      <c r="S22" s="14"/>
    </row>
    <row r="23" spans="1:19" s="19" customFormat="1">
      <c r="A23" s="11">
        <v>13</v>
      </c>
      <c r="B23" s="27" t="s">
        <v>98</v>
      </c>
      <c r="C23" s="28" t="s">
        <v>99</v>
      </c>
      <c r="D23" s="29" t="s">
        <v>100</v>
      </c>
      <c r="E23" s="12">
        <v>7</v>
      </c>
      <c r="F23" s="13">
        <v>6</v>
      </c>
      <c r="G23" s="14"/>
      <c r="H23" s="14">
        <v>6</v>
      </c>
      <c r="I23" s="14">
        <v>7</v>
      </c>
      <c r="J23" s="14"/>
      <c r="K23" s="15">
        <f t="shared" si="6"/>
        <v>6.5</v>
      </c>
      <c r="L23" s="16" t="str">
        <f t="shared" si="7"/>
        <v>x</v>
      </c>
      <c r="M23" s="17">
        <v>6</v>
      </c>
      <c r="N23" s="17"/>
      <c r="O23" s="16">
        <f t="shared" si="2"/>
        <v>6.2</v>
      </c>
      <c r="P23" s="16" t="str">
        <f t="shared" si="8"/>
        <v/>
      </c>
      <c r="Q23" s="17" t="str">
        <f t="shared" si="9"/>
        <v>x</v>
      </c>
      <c r="R23" s="18">
        <f t="shared" si="10"/>
        <v>6.2</v>
      </c>
      <c r="S23" s="14"/>
    </row>
    <row r="24" spans="1:19" s="19" customFormat="1">
      <c r="A24" s="11">
        <v>14</v>
      </c>
      <c r="B24" s="27" t="s">
        <v>101</v>
      </c>
      <c r="C24" s="28" t="s">
        <v>29</v>
      </c>
      <c r="D24" s="29" t="s">
        <v>102</v>
      </c>
      <c r="E24" s="12">
        <v>0</v>
      </c>
      <c r="F24" s="13">
        <v>0</v>
      </c>
      <c r="G24" s="14"/>
      <c r="H24" s="14">
        <v>0</v>
      </c>
      <c r="I24" s="14">
        <v>0</v>
      </c>
      <c r="J24" s="14"/>
      <c r="K24" s="15">
        <f t="shared" si="6"/>
        <v>0</v>
      </c>
      <c r="L24" s="16" t="str">
        <f t="shared" si="7"/>
        <v/>
      </c>
      <c r="M24" s="17"/>
      <c r="N24" s="17"/>
      <c r="O24" s="16" t="str">
        <f t="shared" si="2"/>
        <v/>
      </c>
      <c r="P24" s="16" t="str">
        <f t="shared" si="8"/>
        <v/>
      </c>
      <c r="Q24" s="17" t="str">
        <f t="shared" si="9"/>
        <v/>
      </c>
      <c r="R24" s="18">
        <f t="shared" si="10"/>
        <v>0</v>
      </c>
      <c r="S24" s="14"/>
    </row>
    <row r="25" spans="1:19" s="19" customFormat="1">
      <c r="A25" s="11">
        <v>15</v>
      </c>
      <c r="B25" s="27" t="s">
        <v>103</v>
      </c>
      <c r="C25" s="28" t="s">
        <v>104</v>
      </c>
      <c r="D25" s="29" t="s">
        <v>105</v>
      </c>
      <c r="E25" s="12">
        <v>6</v>
      </c>
      <c r="F25" s="13">
        <v>6</v>
      </c>
      <c r="G25" s="14"/>
      <c r="H25" s="14">
        <v>6</v>
      </c>
      <c r="I25" s="14">
        <v>7</v>
      </c>
      <c r="J25" s="14"/>
      <c r="K25" s="15">
        <f t="shared" si="6"/>
        <v>6.333333333333333</v>
      </c>
      <c r="L25" s="16" t="str">
        <f t="shared" si="7"/>
        <v>x</v>
      </c>
      <c r="M25" s="17">
        <v>4.4000000000000004</v>
      </c>
      <c r="N25" s="17"/>
      <c r="O25" s="16">
        <f t="shared" si="2"/>
        <v>5.2</v>
      </c>
      <c r="P25" s="16" t="str">
        <f t="shared" si="8"/>
        <v/>
      </c>
      <c r="Q25" s="17" t="str">
        <f t="shared" si="9"/>
        <v>x</v>
      </c>
      <c r="R25" s="18">
        <f t="shared" si="10"/>
        <v>5.2</v>
      </c>
      <c r="S25" s="14"/>
    </row>
    <row r="26" spans="1:19" s="19" customFormat="1">
      <c r="A26" s="11">
        <v>16</v>
      </c>
      <c r="B26" s="27" t="s">
        <v>106</v>
      </c>
      <c r="C26" s="28" t="s">
        <v>107</v>
      </c>
      <c r="D26" s="29" t="s">
        <v>108</v>
      </c>
      <c r="E26" s="12">
        <v>6</v>
      </c>
      <c r="F26" s="13">
        <v>5</v>
      </c>
      <c r="G26" s="14"/>
      <c r="H26" s="14">
        <v>6</v>
      </c>
      <c r="I26" s="14">
        <v>7</v>
      </c>
      <c r="J26" s="14"/>
      <c r="K26" s="15">
        <f t="shared" si="6"/>
        <v>6.166666666666667</v>
      </c>
      <c r="L26" s="16" t="str">
        <f t="shared" si="7"/>
        <v>x</v>
      </c>
      <c r="M26" s="17">
        <v>6</v>
      </c>
      <c r="N26" s="17"/>
      <c r="O26" s="16">
        <f t="shared" si="2"/>
        <v>6.1</v>
      </c>
      <c r="P26" s="16" t="str">
        <f t="shared" si="8"/>
        <v/>
      </c>
      <c r="Q26" s="17" t="str">
        <f t="shared" si="9"/>
        <v>x</v>
      </c>
      <c r="R26" s="18">
        <f t="shared" si="10"/>
        <v>6.1</v>
      </c>
      <c r="S26" s="14"/>
    </row>
    <row r="27" spans="1:19" s="19" customFormat="1">
      <c r="A27" s="11">
        <v>17</v>
      </c>
      <c r="B27" s="27" t="s">
        <v>109</v>
      </c>
      <c r="C27" s="28" t="s">
        <v>30</v>
      </c>
      <c r="D27" s="29" t="s">
        <v>110</v>
      </c>
      <c r="E27" s="12">
        <v>6</v>
      </c>
      <c r="F27" s="13">
        <v>7</v>
      </c>
      <c r="G27" s="14"/>
      <c r="H27" s="14">
        <v>6</v>
      </c>
      <c r="I27" s="14">
        <v>7</v>
      </c>
      <c r="J27" s="14"/>
      <c r="K27" s="15">
        <f t="shared" si="6"/>
        <v>6.5</v>
      </c>
      <c r="L27" s="16" t="str">
        <f t="shared" si="7"/>
        <v>x</v>
      </c>
      <c r="M27" s="17">
        <v>3</v>
      </c>
      <c r="N27" s="17"/>
      <c r="O27" s="16">
        <f t="shared" si="2"/>
        <v>4.4000000000000004</v>
      </c>
      <c r="P27" s="16" t="str">
        <f t="shared" si="8"/>
        <v/>
      </c>
      <c r="Q27" s="17" t="str">
        <f t="shared" si="9"/>
        <v/>
      </c>
      <c r="R27" s="18">
        <f t="shared" si="10"/>
        <v>4.4000000000000004</v>
      </c>
      <c r="S27" s="14"/>
    </row>
    <row r="28" spans="1:19" s="19" customFormat="1">
      <c r="A28" s="11">
        <v>18</v>
      </c>
      <c r="B28" s="27" t="s">
        <v>111</v>
      </c>
      <c r="C28" s="28" t="s">
        <v>50</v>
      </c>
      <c r="D28" s="29" t="s">
        <v>112</v>
      </c>
      <c r="E28" s="12">
        <v>0</v>
      </c>
      <c r="F28" s="13">
        <v>0</v>
      </c>
      <c r="G28" s="14"/>
      <c r="H28" s="14">
        <v>0</v>
      </c>
      <c r="I28" s="14">
        <v>0</v>
      </c>
      <c r="J28" s="14"/>
      <c r="K28" s="15">
        <f t="shared" si="6"/>
        <v>0</v>
      </c>
      <c r="L28" s="16" t="str">
        <f t="shared" si="7"/>
        <v/>
      </c>
      <c r="M28" s="17"/>
      <c r="N28" s="17"/>
      <c r="O28" s="16" t="str">
        <f t="shared" si="2"/>
        <v/>
      </c>
      <c r="P28" s="16" t="str">
        <f t="shared" si="8"/>
        <v/>
      </c>
      <c r="Q28" s="17" t="str">
        <f t="shared" si="9"/>
        <v/>
      </c>
      <c r="R28" s="18">
        <f t="shared" si="10"/>
        <v>0</v>
      </c>
      <c r="S28" s="14"/>
    </row>
    <row r="29" spans="1:19" s="19" customFormat="1">
      <c r="A29" s="11">
        <v>19</v>
      </c>
      <c r="B29" s="27" t="s">
        <v>113</v>
      </c>
      <c r="C29" s="28" t="s">
        <v>114</v>
      </c>
      <c r="D29" s="29" t="s">
        <v>115</v>
      </c>
      <c r="E29" s="12">
        <v>7</v>
      </c>
      <c r="F29" s="13">
        <v>7</v>
      </c>
      <c r="G29" s="14"/>
      <c r="H29" s="14">
        <v>9</v>
      </c>
      <c r="I29" s="14">
        <v>8</v>
      </c>
      <c r="J29" s="14"/>
      <c r="K29" s="15">
        <f t="shared" si="6"/>
        <v>8</v>
      </c>
      <c r="L29" s="16" t="str">
        <f t="shared" si="7"/>
        <v>x</v>
      </c>
      <c r="M29" s="17">
        <v>6</v>
      </c>
      <c r="N29" s="17"/>
      <c r="O29" s="16">
        <f t="shared" si="2"/>
        <v>6.8</v>
      </c>
      <c r="P29" s="16" t="str">
        <f t="shared" si="8"/>
        <v/>
      </c>
      <c r="Q29" s="17" t="str">
        <f t="shared" si="9"/>
        <v>x</v>
      </c>
      <c r="R29" s="18">
        <f t="shared" si="10"/>
        <v>6.8</v>
      </c>
      <c r="S29" s="14"/>
    </row>
    <row r="30" spans="1:19" s="19" customFormat="1">
      <c r="A30" s="11">
        <v>20</v>
      </c>
      <c r="B30" s="27" t="s">
        <v>116</v>
      </c>
      <c r="C30" s="28" t="s">
        <v>117</v>
      </c>
      <c r="D30" s="29" t="s">
        <v>118</v>
      </c>
      <c r="E30" s="12">
        <v>8</v>
      </c>
      <c r="F30" s="13">
        <v>7</v>
      </c>
      <c r="G30" s="14"/>
      <c r="H30" s="14">
        <v>10</v>
      </c>
      <c r="I30" s="14">
        <v>8</v>
      </c>
      <c r="J30" s="14"/>
      <c r="K30" s="15">
        <f t="shared" si="6"/>
        <v>8.5</v>
      </c>
      <c r="L30" s="16" t="str">
        <f t="shared" si="7"/>
        <v>x</v>
      </c>
      <c r="M30" s="17">
        <v>6.4</v>
      </c>
      <c r="N30" s="17"/>
      <c r="O30" s="16">
        <f t="shared" si="2"/>
        <v>7.2</v>
      </c>
      <c r="P30" s="16" t="str">
        <f t="shared" si="8"/>
        <v/>
      </c>
      <c r="Q30" s="17" t="str">
        <f t="shared" si="9"/>
        <v>x</v>
      </c>
      <c r="R30" s="18">
        <f t="shared" si="10"/>
        <v>7.2</v>
      </c>
      <c r="S30" s="14"/>
    </row>
    <row r="31" spans="1:19" s="19" customFormat="1">
      <c r="A31" s="11">
        <v>21</v>
      </c>
      <c r="B31" s="27" t="s">
        <v>119</v>
      </c>
      <c r="C31" s="28" t="s">
        <v>120</v>
      </c>
      <c r="D31" s="29" t="s">
        <v>121</v>
      </c>
      <c r="E31" s="12">
        <v>7</v>
      </c>
      <c r="F31" s="13">
        <v>6</v>
      </c>
      <c r="G31" s="14"/>
      <c r="H31" s="14">
        <v>9</v>
      </c>
      <c r="I31" s="14">
        <v>6</v>
      </c>
      <c r="J31" s="14"/>
      <c r="K31" s="15">
        <f t="shared" si="6"/>
        <v>7.166666666666667</v>
      </c>
      <c r="L31" s="16" t="str">
        <f t="shared" si="7"/>
        <v>x</v>
      </c>
      <c r="M31" s="17">
        <v>6.2</v>
      </c>
      <c r="N31" s="17"/>
      <c r="O31" s="16">
        <f t="shared" si="2"/>
        <v>6.6</v>
      </c>
      <c r="P31" s="16" t="str">
        <f t="shared" si="8"/>
        <v/>
      </c>
      <c r="Q31" s="17" t="str">
        <f t="shared" si="9"/>
        <v>x</v>
      </c>
      <c r="R31" s="18">
        <f t="shared" si="10"/>
        <v>6.6</v>
      </c>
      <c r="S31" s="14"/>
    </row>
    <row r="32" spans="1:19" s="19" customFormat="1">
      <c r="A32" s="11">
        <v>22</v>
      </c>
      <c r="B32" s="27" t="s">
        <v>122</v>
      </c>
      <c r="C32" s="28" t="s">
        <v>123</v>
      </c>
      <c r="D32" s="29" t="s">
        <v>124</v>
      </c>
      <c r="E32" s="12">
        <v>8</v>
      </c>
      <c r="F32" s="13">
        <v>7</v>
      </c>
      <c r="G32" s="14"/>
      <c r="H32" s="14">
        <v>6</v>
      </c>
      <c r="I32" s="14">
        <v>7</v>
      </c>
      <c r="J32" s="14"/>
      <c r="K32" s="15">
        <f t="shared" si="6"/>
        <v>6.833333333333333</v>
      </c>
      <c r="L32" s="16" t="str">
        <f t="shared" si="7"/>
        <v>x</v>
      </c>
      <c r="M32" s="17">
        <v>3</v>
      </c>
      <c r="N32" s="17"/>
      <c r="O32" s="16">
        <f t="shared" si="2"/>
        <v>4.5</v>
      </c>
      <c r="P32" s="16" t="str">
        <f t="shared" si="8"/>
        <v/>
      </c>
      <c r="Q32" s="17" t="str">
        <f t="shared" si="9"/>
        <v/>
      </c>
      <c r="R32" s="18">
        <f t="shared" si="10"/>
        <v>4.5</v>
      </c>
      <c r="S32" s="14"/>
    </row>
    <row r="33" spans="1:19" s="19" customFormat="1">
      <c r="A33" s="11">
        <v>23</v>
      </c>
      <c r="B33" s="27" t="s">
        <v>125</v>
      </c>
      <c r="C33" s="28" t="s">
        <v>51</v>
      </c>
      <c r="D33" s="29" t="s">
        <v>115</v>
      </c>
      <c r="E33" s="12">
        <v>0</v>
      </c>
      <c r="F33" s="13">
        <v>0</v>
      </c>
      <c r="G33" s="14"/>
      <c r="H33" s="14">
        <v>0</v>
      </c>
      <c r="I33" s="14">
        <v>0</v>
      </c>
      <c r="J33" s="14"/>
      <c r="K33" s="15">
        <f t="shared" si="6"/>
        <v>0</v>
      </c>
      <c r="L33" s="16" t="str">
        <f t="shared" si="7"/>
        <v/>
      </c>
      <c r="M33" s="17"/>
      <c r="N33" s="17"/>
      <c r="O33" s="16" t="str">
        <f t="shared" si="2"/>
        <v/>
      </c>
      <c r="P33" s="16" t="str">
        <f t="shared" si="8"/>
        <v/>
      </c>
      <c r="Q33" s="17" t="str">
        <f t="shared" si="9"/>
        <v/>
      </c>
      <c r="R33" s="18">
        <f t="shared" si="10"/>
        <v>0</v>
      </c>
      <c r="S33" s="14"/>
    </row>
    <row r="34" spans="1:19" s="19" customFormat="1">
      <c r="A34" s="11">
        <v>24</v>
      </c>
      <c r="B34" s="27" t="s">
        <v>126</v>
      </c>
      <c r="C34" s="28" t="s">
        <v>31</v>
      </c>
      <c r="D34" s="29" t="s">
        <v>127</v>
      </c>
      <c r="E34" s="12">
        <v>0</v>
      </c>
      <c r="F34" s="13">
        <v>0</v>
      </c>
      <c r="G34" s="14"/>
      <c r="H34" s="14">
        <v>0</v>
      </c>
      <c r="I34" s="14">
        <v>0</v>
      </c>
      <c r="J34" s="14"/>
      <c r="K34" s="15">
        <f t="shared" si="0"/>
        <v>0</v>
      </c>
      <c r="L34" s="16" t="str">
        <f t="shared" si="1"/>
        <v/>
      </c>
      <c r="M34" s="17"/>
      <c r="N34" s="17"/>
      <c r="O34" s="16" t="str">
        <f t="shared" si="2"/>
        <v/>
      </c>
      <c r="P34" s="16" t="str">
        <f t="shared" si="3"/>
        <v/>
      </c>
      <c r="Q34" s="17" t="str">
        <f t="shared" si="4"/>
        <v/>
      </c>
      <c r="R34" s="18">
        <f t="shared" si="5"/>
        <v>0</v>
      </c>
      <c r="S34" s="14"/>
    </row>
    <row r="35" spans="1:19" s="19" customFormat="1">
      <c r="A35" s="11">
        <v>25</v>
      </c>
      <c r="B35" s="27" t="s">
        <v>128</v>
      </c>
      <c r="C35" s="28" t="s">
        <v>31</v>
      </c>
      <c r="D35" s="29" t="s">
        <v>129</v>
      </c>
      <c r="E35" s="12">
        <v>0</v>
      </c>
      <c r="F35" s="13">
        <v>0</v>
      </c>
      <c r="G35" s="14"/>
      <c r="H35" s="14">
        <v>0</v>
      </c>
      <c r="I35" s="14">
        <v>0</v>
      </c>
      <c r="J35" s="14"/>
      <c r="K35" s="15">
        <f t="shared" si="0"/>
        <v>0</v>
      </c>
      <c r="L35" s="16" t="str">
        <f t="shared" si="1"/>
        <v/>
      </c>
      <c r="M35" s="17"/>
      <c r="N35" s="17"/>
      <c r="O35" s="16" t="str">
        <f t="shared" si="2"/>
        <v/>
      </c>
      <c r="P35" s="16" t="str">
        <f t="shared" si="3"/>
        <v/>
      </c>
      <c r="Q35" s="17" t="str">
        <f t="shared" si="4"/>
        <v/>
      </c>
      <c r="R35" s="18">
        <f t="shared" si="5"/>
        <v>0</v>
      </c>
      <c r="S35" s="14"/>
    </row>
    <row r="36" spans="1:19" s="19" customFormat="1">
      <c r="A36" s="11">
        <v>26</v>
      </c>
      <c r="B36" s="27" t="s">
        <v>34</v>
      </c>
      <c r="C36" s="28" t="s">
        <v>130</v>
      </c>
      <c r="D36" s="29" t="s">
        <v>131</v>
      </c>
      <c r="E36" s="12">
        <v>0</v>
      </c>
      <c r="F36" s="13">
        <v>0</v>
      </c>
      <c r="G36" s="14"/>
      <c r="H36" s="14">
        <v>0</v>
      </c>
      <c r="I36" s="14">
        <v>0</v>
      </c>
      <c r="J36" s="14"/>
      <c r="K36" s="15">
        <f t="shared" si="0"/>
        <v>0</v>
      </c>
      <c r="L36" s="16" t="str">
        <f t="shared" si="1"/>
        <v/>
      </c>
      <c r="M36" s="17"/>
      <c r="N36" s="17"/>
      <c r="O36" s="16" t="str">
        <f t="shared" si="2"/>
        <v/>
      </c>
      <c r="P36" s="16" t="str">
        <f t="shared" si="3"/>
        <v/>
      </c>
      <c r="Q36" s="17" t="str">
        <f t="shared" si="4"/>
        <v/>
      </c>
      <c r="R36" s="18">
        <f t="shared" si="5"/>
        <v>0</v>
      </c>
      <c r="S36" s="14"/>
    </row>
    <row r="37" spans="1:19" s="19" customFormat="1">
      <c r="A37" s="11">
        <v>27</v>
      </c>
      <c r="B37" s="27" t="s">
        <v>132</v>
      </c>
      <c r="C37" s="28" t="s">
        <v>133</v>
      </c>
      <c r="D37" s="29" t="s">
        <v>134</v>
      </c>
      <c r="E37" s="12">
        <v>6</v>
      </c>
      <c r="F37" s="13">
        <v>6</v>
      </c>
      <c r="G37" s="14"/>
      <c r="H37" s="14">
        <v>7</v>
      </c>
      <c r="I37" s="14">
        <v>5</v>
      </c>
      <c r="J37" s="14"/>
      <c r="K37" s="15">
        <f t="shared" si="0"/>
        <v>6</v>
      </c>
      <c r="L37" s="16" t="str">
        <f t="shared" si="1"/>
        <v>x</v>
      </c>
      <c r="M37" s="17">
        <v>3.8</v>
      </c>
      <c r="N37" s="17"/>
      <c r="O37" s="16">
        <f t="shared" si="2"/>
        <v>4.7</v>
      </c>
      <c r="P37" s="16" t="str">
        <f t="shared" si="3"/>
        <v/>
      </c>
      <c r="Q37" s="17" t="str">
        <f t="shared" si="4"/>
        <v/>
      </c>
      <c r="R37" s="18">
        <f t="shared" si="5"/>
        <v>4.7</v>
      </c>
      <c r="S37" s="14"/>
    </row>
    <row r="38" spans="1:19" s="19" customFormat="1">
      <c r="A38" s="11">
        <v>28</v>
      </c>
      <c r="B38" s="27" t="s">
        <v>135</v>
      </c>
      <c r="C38" s="28" t="s">
        <v>136</v>
      </c>
      <c r="D38" s="29" t="s">
        <v>137</v>
      </c>
      <c r="E38" s="12">
        <v>6</v>
      </c>
      <c r="F38" s="13">
        <v>6</v>
      </c>
      <c r="G38" s="14"/>
      <c r="H38" s="14">
        <v>8</v>
      </c>
      <c r="I38" s="14">
        <v>7</v>
      </c>
      <c r="J38" s="14"/>
      <c r="K38" s="15">
        <f t="shared" si="0"/>
        <v>7</v>
      </c>
      <c r="L38" s="16" t="str">
        <f t="shared" si="1"/>
        <v>x</v>
      </c>
      <c r="M38" s="17">
        <v>6.4</v>
      </c>
      <c r="N38" s="17"/>
      <c r="O38" s="16">
        <f t="shared" si="2"/>
        <v>6.6</v>
      </c>
      <c r="P38" s="16" t="str">
        <f t="shared" si="3"/>
        <v/>
      </c>
      <c r="Q38" s="17" t="str">
        <f t="shared" si="4"/>
        <v>x</v>
      </c>
      <c r="R38" s="18">
        <f t="shared" si="5"/>
        <v>6.6</v>
      </c>
      <c r="S38" s="14"/>
    </row>
    <row r="39" spans="1:19" s="19" customFormat="1">
      <c r="A39" s="11">
        <v>29</v>
      </c>
      <c r="B39" s="27" t="s">
        <v>34</v>
      </c>
      <c r="C39" s="28" t="s">
        <v>136</v>
      </c>
      <c r="D39" s="29" t="s">
        <v>138</v>
      </c>
      <c r="E39" s="12">
        <v>7</v>
      </c>
      <c r="F39" s="13">
        <v>7</v>
      </c>
      <c r="G39" s="14"/>
      <c r="H39" s="14">
        <v>5</v>
      </c>
      <c r="I39" s="14">
        <v>6</v>
      </c>
      <c r="J39" s="14"/>
      <c r="K39" s="15">
        <f t="shared" si="0"/>
        <v>6</v>
      </c>
      <c r="L39" s="16" t="str">
        <f t="shared" si="1"/>
        <v>x</v>
      </c>
      <c r="M39" s="17">
        <v>5.2</v>
      </c>
      <c r="N39" s="17"/>
      <c r="O39" s="16">
        <f t="shared" si="2"/>
        <v>5.5</v>
      </c>
      <c r="P39" s="16" t="str">
        <f t="shared" si="3"/>
        <v/>
      </c>
      <c r="Q39" s="17" t="str">
        <f t="shared" si="4"/>
        <v>x</v>
      </c>
      <c r="R39" s="18">
        <f t="shared" si="5"/>
        <v>5.5</v>
      </c>
      <c r="S39" s="14"/>
    </row>
    <row r="40" spans="1:19" s="19" customFormat="1">
      <c r="A40" s="11">
        <v>30</v>
      </c>
      <c r="B40" s="27" t="s">
        <v>139</v>
      </c>
      <c r="C40" s="28" t="s">
        <v>140</v>
      </c>
      <c r="D40" s="29" t="s">
        <v>141</v>
      </c>
      <c r="E40" s="12">
        <v>0</v>
      </c>
      <c r="F40" s="13">
        <v>0</v>
      </c>
      <c r="G40" s="14"/>
      <c r="H40" s="14">
        <v>0</v>
      </c>
      <c r="I40" s="14">
        <v>0</v>
      </c>
      <c r="J40" s="14"/>
      <c r="K40" s="15">
        <f t="shared" si="0"/>
        <v>0</v>
      </c>
      <c r="L40" s="16" t="str">
        <f t="shared" si="1"/>
        <v/>
      </c>
      <c r="M40" s="17"/>
      <c r="N40" s="17"/>
      <c r="O40" s="16" t="str">
        <f t="shared" si="2"/>
        <v/>
      </c>
      <c r="P40" s="16" t="str">
        <f t="shared" si="3"/>
        <v/>
      </c>
      <c r="Q40" s="17" t="str">
        <f t="shared" si="4"/>
        <v/>
      </c>
      <c r="R40" s="18">
        <f t="shared" si="5"/>
        <v>0</v>
      </c>
      <c r="S40" s="14"/>
    </row>
    <row r="41" spans="1:19" s="19" customFormat="1">
      <c r="A41" s="11">
        <v>31</v>
      </c>
      <c r="B41" s="27" t="s">
        <v>142</v>
      </c>
      <c r="C41" s="28" t="s">
        <v>143</v>
      </c>
      <c r="D41" s="29" t="s">
        <v>144</v>
      </c>
      <c r="E41" s="12">
        <v>0</v>
      </c>
      <c r="F41" s="13">
        <v>0</v>
      </c>
      <c r="G41" s="14"/>
      <c r="H41" s="14">
        <v>0</v>
      </c>
      <c r="I41" s="14">
        <v>0</v>
      </c>
      <c r="J41" s="14"/>
      <c r="K41" s="15">
        <f t="shared" si="0"/>
        <v>0</v>
      </c>
      <c r="L41" s="16" t="str">
        <f t="shared" si="1"/>
        <v/>
      </c>
      <c r="M41" s="17"/>
      <c r="N41" s="17"/>
      <c r="O41" s="16" t="str">
        <f t="shared" si="2"/>
        <v/>
      </c>
      <c r="P41" s="16" t="str">
        <f t="shared" si="3"/>
        <v/>
      </c>
      <c r="Q41" s="17" t="str">
        <f t="shared" si="4"/>
        <v/>
      </c>
      <c r="R41" s="18">
        <f t="shared" si="5"/>
        <v>0</v>
      </c>
      <c r="S41" s="14"/>
    </row>
    <row r="42" spans="1:19" s="19" customFormat="1">
      <c r="A42" s="11">
        <v>32</v>
      </c>
      <c r="B42" s="27" t="s">
        <v>145</v>
      </c>
      <c r="C42" s="28" t="s">
        <v>32</v>
      </c>
      <c r="D42" s="29" t="s">
        <v>146</v>
      </c>
      <c r="E42" s="12">
        <v>8</v>
      </c>
      <c r="F42" s="13">
        <v>7</v>
      </c>
      <c r="G42" s="14"/>
      <c r="H42" s="14">
        <v>5</v>
      </c>
      <c r="I42" s="14">
        <v>7</v>
      </c>
      <c r="J42" s="14"/>
      <c r="K42" s="15">
        <f t="shared" si="0"/>
        <v>6.5</v>
      </c>
      <c r="L42" s="16" t="str">
        <f t="shared" si="1"/>
        <v>x</v>
      </c>
      <c r="M42" s="17">
        <v>6.2</v>
      </c>
      <c r="N42" s="17"/>
      <c r="O42" s="16">
        <f t="shared" si="2"/>
        <v>6.3</v>
      </c>
      <c r="P42" s="16" t="str">
        <f t="shared" si="3"/>
        <v/>
      </c>
      <c r="Q42" s="17" t="str">
        <f t="shared" si="4"/>
        <v>x</v>
      </c>
      <c r="R42" s="18">
        <f t="shared" si="5"/>
        <v>6.3</v>
      </c>
      <c r="S42" s="14"/>
    </row>
    <row r="43" spans="1:19" s="19" customFormat="1">
      <c r="A43" s="11">
        <v>33</v>
      </c>
      <c r="B43" s="27" t="s">
        <v>147</v>
      </c>
      <c r="C43" s="28" t="s">
        <v>148</v>
      </c>
      <c r="D43" s="29" t="s">
        <v>149</v>
      </c>
      <c r="E43" s="12">
        <v>8</v>
      </c>
      <c r="F43" s="13">
        <v>7</v>
      </c>
      <c r="G43" s="14"/>
      <c r="H43" s="14">
        <v>8</v>
      </c>
      <c r="I43" s="14">
        <v>6</v>
      </c>
      <c r="J43" s="14"/>
      <c r="K43" s="15">
        <f t="shared" si="0"/>
        <v>7.166666666666667</v>
      </c>
      <c r="L43" s="16" t="str">
        <f t="shared" si="1"/>
        <v>x</v>
      </c>
      <c r="M43" s="17">
        <v>5.2</v>
      </c>
      <c r="N43" s="17"/>
      <c r="O43" s="16">
        <f t="shared" si="2"/>
        <v>6</v>
      </c>
      <c r="P43" s="16" t="str">
        <f t="shared" si="3"/>
        <v/>
      </c>
      <c r="Q43" s="17" t="str">
        <f t="shared" si="4"/>
        <v>x</v>
      </c>
      <c r="R43" s="18">
        <f t="shared" si="5"/>
        <v>6</v>
      </c>
      <c r="S43" s="14"/>
    </row>
    <row r="44" spans="1:19" s="19" customFormat="1">
      <c r="A44" s="11">
        <v>34</v>
      </c>
      <c r="B44" s="27" t="s">
        <v>150</v>
      </c>
      <c r="C44" s="28" t="s">
        <v>151</v>
      </c>
      <c r="D44" s="29" t="s">
        <v>152</v>
      </c>
      <c r="E44" s="12">
        <v>6</v>
      </c>
      <c r="F44" s="13">
        <v>7</v>
      </c>
      <c r="G44" s="14"/>
      <c r="H44" s="14">
        <v>7</v>
      </c>
      <c r="I44" s="14">
        <v>7</v>
      </c>
      <c r="J44" s="14"/>
      <c r="K44" s="15">
        <f t="shared" si="0"/>
        <v>6.833333333333333</v>
      </c>
      <c r="L44" s="16" t="str">
        <f t="shared" si="1"/>
        <v>x</v>
      </c>
      <c r="M44" s="17">
        <v>5</v>
      </c>
      <c r="N44" s="17"/>
      <c r="O44" s="16">
        <f t="shared" si="2"/>
        <v>5.7</v>
      </c>
      <c r="P44" s="16" t="str">
        <f t="shared" si="3"/>
        <v/>
      </c>
      <c r="Q44" s="17" t="str">
        <f t="shared" si="4"/>
        <v>x</v>
      </c>
      <c r="R44" s="18">
        <f t="shared" si="5"/>
        <v>5.7</v>
      </c>
      <c r="S44" s="14"/>
    </row>
    <row r="45" spans="1:19" s="19" customFormat="1">
      <c r="A45" s="11">
        <v>35</v>
      </c>
      <c r="B45" s="27" t="s">
        <v>153</v>
      </c>
      <c r="C45" s="28" t="s">
        <v>154</v>
      </c>
      <c r="D45" s="29" t="s">
        <v>155</v>
      </c>
      <c r="E45" s="12">
        <v>0</v>
      </c>
      <c r="F45" s="13">
        <v>0</v>
      </c>
      <c r="G45" s="14"/>
      <c r="H45" s="14">
        <v>0</v>
      </c>
      <c r="I45" s="14">
        <v>0</v>
      </c>
      <c r="J45" s="14"/>
      <c r="K45" s="15">
        <f t="shared" si="0"/>
        <v>0</v>
      </c>
      <c r="L45" s="16" t="str">
        <f t="shared" si="1"/>
        <v/>
      </c>
      <c r="M45" s="17"/>
      <c r="N45" s="17"/>
      <c r="O45" s="16" t="str">
        <f t="shared" si="2"/>
        <v/>
      </c>
      <c r="P45" s="16" t="str">
        <f t="shared" si="3"/>
        <v/>
      </c>
      <c r="Q45" s="17" t="str">
        <f t="shared" si="4"/>
        <v/>
      </c>
      <c r="R45" s="18">
        <f t="shared" si="5"/>
        <v>0</v>
      </c>
      <c r="S45" s="14"/>
    </row>
    <row r="46" spans="1:19" s="19" customFormat="1">
      <c r="A46" s="11">
        <v>36</v>
      </c>
      <c r="B46" s="27" t="s">
        <v>156</v>
      </c>
      <c r="C46" s="28" t="s">
        <v>154</v>
      </c>
      <c r="D46" s="29" t="s">
        <v>97</v>
      </c>
      <c r="E46" s="12">
        <v>6</v>
      </c>
      <c r="F46" s="13">
        <v>0</v>
      </c>
      <c r="G46" s="14"/>
      <c r="H46" s="14">
        <v>8</v>
      </c>
      <c r="I46" s="14">
        <v>0</v>
      </c>
      <c r="J46" s="14"/>
      <c r="K46" s="15">
        <f t="shared" si="0"/>
        <v>3.6666666666666665</v>
      </c>
      <c r="L46" s="16" t="str">
        <f t="shared" si="1"/>
        <v>x</v>
      </c>
      <c r="M46" s="17">
        <v>5.8</v>
      </c>
      <c r="N46" s="17"/>
      <c r="O46" s="16">
        <f t="shared" si="2"/>
        <v>4.9000000000000004</v>
      </c>
      <c r="P46" s="16" t="str">
        <f t="shared" si="3"/>
        <v/>
      </c>
      <c r="Q46" s="17" t="str">
        <f t="shared" si="4"/>
        <v/>
      </c>
      <c r="R46" s="18">
        <f t="shared" si="5"/>
        <v>4.9000000000000004</v>
      </c>
      <c r="S46" s="14"/>
    </row>
    <row r="47" spans="1:19" s="19" customFormat="1">
      <c r="A47" s="11">
        <v>37</v>
      </c>
      <c r="B47" s="27" t="s">
        <v>157</v>
      </c>
      <c r="C47" s="28" t="s">
        <v>154</v>
      </c>
      <c r="D47" s="29" t="s">
        <v>158</v>
      </c>
      <c r="E47" s="12">
        <v>6</v>
      </c>
      <c r="F47" s="13">
        <v>0</v>
      </c>
      <c r="G47" s="14"/>
      <c r="H47" s="14">
        <v>0</v>
      </c>
      <c r="I47" s="14">
        <v>0</v>
      </c>
      <c r="J47" s="14"/>
      <c r="K47" s="15">
        <f t="shared" si="0"/>
        <v>1</v>
      </c>
      <c r="L47" s="16" t="str">
        <f t="shared" si="1"/>
        <v/>
      </c>
      <c r="M47" s="17"/>
      <c r="N47" s="17"/>
      <c r="O47" s="16" t="str">
        <f t="shared" si="2"/>
        <v/>
      </c>
      <c r="P47" s="16" t="str">
        <f t="shared" si="3"/>
        <v/>
      </c>
      <c r="Q47" s="17" t="str">
        <f t="shared" si="4"/>
        <v/>
      </c>
      <c r="R47" s="18">
        <f t="shared" si="5"/>
        <v>0</v>
      </c>
      <c r="S47" s="14"/>
    </row>
    <row r="48" spans="1:19" s="19" customFormat="1">
      <c r="A48" s="11">
        <v>38</v>
      </c>
      <c r="B48" s="27" t="s">
        <v>159</v>
      </c>
      <c r="C48" s="28" t="s">
        <v>52</v>
      </c>
      <c r="D48" s="29" t="s">
        <v>160</v>
      </c>
      <c r="E48" s="12">
        <v>8</v>
      </c>
      <c r="F48" s="13">
        <v>5</v>
      </c>
      <c r="G48" s="14"/>
      <c r="H48" s="14">
        <v>6</v>
      </c>
      <c r="I48" s="14">
        <v>7</v>
      </c>
      <c r="J48" s="14"/>
      <c r="K48" s="15">
        <f t="shared" si="0"/>
        <v>6.5</v>
      </c>
      <c r="L48" s="16" t="str">
        <f t="shared" si="1"/>
        <v>x</v>
      </c>
      <c r="M48" s="17">
        <v>6</v>
      </c>
      <c r="N48" s="17"/>
      <c r="O48" s="16">
        <f t="shared" si="2"/>
        <v>6.2</v>
      </c>
      <c r="P48" s="16" t="str">
        <f t="shared" si="3"/>
        <v/>
      </c>
      <c r="Q48" s="17" t="str">
        <f t="shared" si="4"/>
        <v>x</v>
      </c>
      <c r="R48" s="18">
        <f t="shared" si="5"/>
        <v>6.2</v>
      </c>
      <c r="S48" s="14"/>
    </row>
    <row r="49" spans="1:19" s="19" customFormat="1">
      <c r="A49" s="11">
        <v>39</v>
      </c>
      <c r="B49" s="27" t="s">
        <v>41</v>
      </c>
      <c r="C49" s="28" t="s">
        <v>161</v>
      </c>
      <c r="D49" s="29" t="s">
        <v>162</v>
      </c>
      <c r="E49" s="12">
        <v>7</v>
      </c>
      <c r="F49" s="13">
        <v>5</v>
      </c>
      <c r="G49" s="14"/>
      <c r="H49" s="14">
        <v>6</v>
      </c>
      <c r="I49" s="14">
        <v>7</v>
      </c>
      <c r="J49" s="14"/>
      <c r="K49" s="15">
        <f t="shared" si="0"/>
        <v>6.333333333333333</v>
      </c>
      <c r="L49" s="16" t="str">
        <f t="shared" si="1"/>
        <v>x</v>
      </c>
      <c r="M49" s="17">
        <v>6</v>
      </c>
      <c r="N49" s="17"/>
      <c r="O49" s="16">
        <f t="shared" si="2"/>
        <v>6.1</v>
      </c>
      <c r="P49" s="16" t="str">
        <f t="shared" si="3"/>
        <v/>
      </c>
      <c r="Q49" s="17" t="str">
        <f t="shared" si="4"/>
        <v>x</v>
      </c>
      <c r="R49" s="18">
        <f t="shared" si="5"/>
        <v>6.1</v>
      </c>
      <c r="S49" s="14"/>
    </row>
    <row r="50" spans="1:19" s="19" customFormat="1">
      <c r="A50" s="11">
        <v>40</v>
      </c>
      <c r="B50" s="27" t="s">
        <v>163</v>
      </c>
      <c r="C50" s="28" t="s">
        <v>161</v>
      </c>
      <c r="D50" s="29" t="s">
        <v>164</v>
      </c>
      <c r="E50" s="12">
        <v>7</v>
      </c>
      <c r="F50" s="13">
        <v>5</v>
      </c>
      <c r="G50" s="14"/>
      <c r="H50" s="14">
        <v>6</v>
      </c>
      <c r="I50" s="14">
        <v>3</v>
      </c>
      <c r="J50" s="14"/>
      <c r="K50" s="15">
        <f t="shared" si="0"/>
        <v>5</v>
      </c>
      <c r="L50" s="16" t="str">
        <f t="shared" si="1"/>
        <v>x</v>
      </c>
      <c r="M50" s="17">
        <v>6</v>
      </c>
      <c r="N50" s="17"/>
      <c r="O50" s="16">
        <f t="shared" si="2"/>
        <v>5.6</v>
      </c>
      <c r="P50" s="16" t="str">
        <f t="shared" si="3"/>
        <v/>
      </c>
      <c r="Q50" s="17" t="str">
        <f t="shared" si="4"/>
        <v>x</v>
      </c>
      <c r="R50" s="18">
        <f t="shared" si="5"/>
        <v>5.6</v>
      </c>
      <c r="S50" s="14"/>
    </row>
    <row r="51" spans="1:19" s="19" customFormat="1">
      <c r="A51" s="11">
        <v>41</v>
      </c>
      <c r="B51" s="27" t="s">
        <v>34</v>
      </c>
      <c r="C51" s="28" t="s">
        <v>53</v>
      </c>
      <c r="D51" s="29" t="s">
        <v>165</v>
      </c>
      <c r="E51" s="12">
        <v>7</v>
      </c>
      <c r="F51" s="13">
        <v>5</v>
      </c>
      <c r="G51" s="14"/>
      <c r="H51" s="14">
        <v>6</v>
      </c>
      <c r="I51" s="14">
        <v>6</v>
      </c>
      <c r="J51" s="14"/>
      <c r="K51" s="15">
        <f t="shared" si="0"/>
        <v>6</v>
      </c>
      <c r="L51" s="16" t="str">
        <f t="shared" si="1"/>
        <v>x</v>
      </c>
      <c r="M51" s="17">
        <v>5.8</v>
      </c>
      <c r="N51" s="17"/>
      <c r="O51" s="16">
        <f t="shared" si="2"/>
        <v>5.9</v>
      </c>
      <c r="P51" s="16" t="str">
        <f t="shared" si="3"/>
        <v/>
      </c>
      <c r="Q51" s="17" t="str">
        <f t="shared" si="4"/>
        <v>x</v>
      </c>
      <c r="R51" s="18">
        <f t="shared" si="5"/>
        <v>5.9</v>
      </c>
      <c r="S51" s="14"/>
    </row>
    <row r="52" spans="1:19" s="19" customFormat="1">
      <c r="A52" s="11">
        <v>42</v>
      </c>
      <c r="B52" s="27" t="s">
        <v>166</v>
      </c>
      <c r="C52" s="28" t="s">
        <v>53</v>
      </c>
      <c r="D52" s="29" t="s">
        <v>167</v>
      </c>
      <c r="E52" s="12">
        <v>5</v>
      </c>
      <c r="F52" s="13">
        <v>5</v>
      </c>
      <c r="G52" s="14"/>
      <c r="H52" s="14">
        <v>6</v>
      </c>
      <c r="I52" s="14">
        <v>6</v>
      </c>
      <c r="J52" s="14"/>
      <c r="K52" s="15">
        <f t="shared" si="0"/>
        <v>5.666666666666667</v>
      </c>
      <c r="L52" s="16" t="str">
        <f t="shared" si="1"/>
        <v>x</v>
      </c>
      <c r="M52" s="17">
        <v>5.6</v>
      </c>
      <c r="N52" s="17"/>
      <c r="O52" s="16">
        <f t="shared" si="2"/>
        <v>5.6</v>
      </c>
      <c r="P52" s="16" t="str">
        <f t="shared" si="3"/>
        <v/>
      </c>
      <c r="Q52" s="17" t="str">
        <f t="shared" si="4"/>
        <v>x</v>
      </c>
      <c r="R52" s="18">
        <f t="shared" si="5"/>
        <v>5.6</v>
      </c>
      <c r="S52" s="14"/>
    </row>
    <row r="53" spans="1:19" s="19" customFormat="1">
      <c r="A53" s="11">
        <v>43</v>
      </c>
      <c r="B53" s="27" t="s">
        <v>168</v>
      </c>
      <c r="C53" s="28" t="s">
        <v>169</v>
      </c>
      <c r="D53" s="29" t="s">
        <v>170</v>
      </c>
      <c r="E53" s="12">
        <v>0</v>
      </c>
      <c r="F53" s="13">
        <v>0</v>
      </c>
      <c r="G53" s="14"/>
      <c r="H53" s="14">
        <v>0</v>
      </c>
      <c r="I53" s="14">
        <v>0</v>
      </c>
      <c r="J53" s="14"/>
      <c r="K53" s="15">
        <f t="shared" si="0"/>
        <v>0</v>
      </c>
      <c r="L53" s="16" t="str">
        <f t="shared" si="1"/>
        <v/>
      </c>
      <c r="M53" s="17"/>
      <c r="N53" s="17"/>
      <c r="O53" s="16" t="str">
        <f t="shared" si="2"/>
        <v/>
      </c>
      <c r="P53" s="16" t="str">
        <f t="shared" si="3"/>
        <v/>
      </c>
      <c r="Q53" s="17" t="str">
        <f t="shared" si="4"/>
        <v/>
      </c>
      <c r="R53" s="18">
        <f t="shared" si="5"/>
        <v>0</v>
      </c>
      <c r="S53" s="14"/>
    </row>
    <row r="54" spans="1:19" s="19" customFormat="1">
      <c r="A54" s="11">
        <v>44</v>
      </c>
      <c r="B54" s="27" t="s">
        <v>171</v>
      </c>
      <c r="C54" s="28" t="s">
        <v>172</v>
      </c>
      <c r="D54" s="29" t="s">
        <v>173</v>
      </c>
      <c r="E54" s="12">
        <v>5</v>
      </c>
      <c r="F54" s="13">
        <v>0</v>
      </c>
      <c r="G54" s="14"/>
      <c r="H54" s="14">
        <v>5</v>
      </c>
      <c r="I54" s="14">
        <v>0</v>
      </c>
      <c r="J54" s="14"/>
      <c r="K54" s="15">
        <f t="shared" si="0"/>
        <v>2.5</v>
      </c>
      <c r="L54" s="16" t="str">
        <f t="shared" si="1"/>
        <v/>
      </c>
      <c r="M54" s="17"/>
      <c r="N54" s="17"/>
      <c r="O54" s="16" t="str">
        <f t="shared" si="2"/>
        <v/>
      </c>
      <c r="P54" s="16" t="str">
        <f t="shared" si="3"/>
        <v/>
      </c>
      <c r="Q54" s="17" t="str">
        <f t="shared" si="4"/>
        <v/>
      </c>
      <c r="R54" s="18">
        <f t="shared" si="5"/>
        <v>0</v>
      </c>
      <c r="S54" s="14"/>
    </row>
    <row r="55" spans="1:19" s="19" customFormat="1">
      <c r="A55" s="11">
        <v>45</v>
      </c>
      <c r="B55" s="27" t="s">
        <v>41</v>
      </c>
      <c r="C55" s="28" t="s">
        <v>174</v>
      </c>
      <c r="D55" s="29" t="s">
        <v>175</v>
      </c>
      <c r="E55" s="12">
        <v>0</v>
      </c>
      <c r="F55" s="13">
        <v>0</v>
      </c>
      <c r="G55" s="14"/>
      <c r="H55" s="14">
        <v>0</v>
      </c>
      <c r="I55" s="14">
        <v>0</v>
      </c>
      <c r="J55" s="14"/>
      <c r="K55" s="15">
        <f t="shared" ref="K55:K75" si="11">(E55+F55+H55*2+I55*2)/6</f>
        <v>0</v>
      </c>
      <c r="L55" s="16" t="str">
        <f t="shared" ref="L55:L75" si="12">IF(K55&lt;3,"","x")</f>
        <v/>
      </c>
      <c r="M55" s="17"/>
      <c r="N55" s="17"/>
      <c r="O55" s="16" t="str">
        <f t="shared" si="2"/>
        <v/>
      </c>
      <c r="P55" s="16" t="str">
        <f t="shared" ref="P55:P75" si="13">IF(N55&lt;&gt;"",(K55*4+N55*6)/10,"")</f>
        <v/>
      </c>
      <c r="Q55" s="17" t="str">
        <f t="shared" ref="Q55:Q75" si="14">IF(L55="x",IF(AND(O55&gt;=5,M55&gt;=3),"x",IF(AND(P55&gt;=5,N55&gt;=3),"x","")),"")</f>
        <v/>
      </c>
      <c r="R55" s="18">
        <f t="shared" ref="R55:R75" si="15">MAX(O55:P55)</f>
        <v>0</v>
      </c>
      <c r="S55" s="14"/>
    </row>
    <row r="56" spans="1:19" s="19" customFormat="1">
      <c r="A56" s="11">
        <v>46</v>
      </c>
      <c r="B56" s="27" t="s">
        <v>176</v>
      </c>
      <c r="C56" s="28" t="s">
        <v>177</v>
      </c>
      <c r="D56" s="29" t="s">
        <v>178</v>
      </c>
      <c r="E56" s="12">
        <v>7</v>
      </c>
      <c r="F56" s="13">
        <v>5</v>
      </c>
      <c r="G56" s="14"/>
      <c r="H56" s="14">
        <v>5</v>
      </c>
      <c r="I56" s="14">
        <v>7</v>
      </c>
      <c r="J56" s="14"/>
      <c r="K56" s="15">
        <f t="shared" si="11"/>
        <v>6</v>
      </c>
      <c r="L56" s="16" t="str">
        <f t="shared" si="12"/>
        <v>x</v>
      </c>
      <c r="M56" s="17">
        <v>5.2</v>
      </c>
      <c r="N56" s="17"/>
      <c r="O56" s="16">
        <f t="shared" si="2"/>
        <v>5.5</v>
      </c>
      <c r="P56" s="16" t="str">
        <f t="shared" si="13"/>
        <v/>
      </c>
      <c r="Q56" s="17" t="str">
        <f t="shared" si="14"/>
        <v>x</v>
      </c>
      <c r="R56" s="18">
        <f t="shared" si="15"/>
        <v>5.5</v>
      </c>
      <c r="S56" s="14"/>
    </row>
    <row r="57" spans="1:19" s="19" customFormat="1">
      <c r="A57" s="11">
        <v>47</v>
      </c>
      <c r="B57" s="27" t="s">
        <v>179</v>
      </c>
      <c r="C57" s="28" t="s">
        <v>180</v>
      </c>
      <c r="D57" s="29" t="s">
        <v>181</v>
      </c>
      <c r="E57" s="12">
        <v>0</v>
      </c>
      <c r="F57" s="13">
        <v>0</v>
      </c>
      <c r="G57" s="14"/>
      <c r="H57" s="14">
        <v>6</v>
      </c>
      <c r="I57" s="14">
        <v>0</v>
      </c>
      <c r="J57" s="14"/>
      <c r="K57" s="15">
        <f t="shared" si="11"/>
        <v>2</v>
      </c>
      <c r="L57" s="16" t="str">
        <f t="shared" si="12"/>
        <v/>
      </c>
      <c r="M57" s="17"/>
      <c r="N57" s="17"/>
      <c r="O57" s="16" t="str">
        <f t="shared" si="2"/>
        <v/>
      </c>
      <c r="P57" s="16" t="str">
        <f t="shared" si="13"/>
        <v/>
      </c>
      <c r="Q57" s="17" t="str">
        <f t="shared" si="14"/>
        <v/>
      </c>
      <c r="R57" s="18">
        <f t="shared" si="15"/>
        <v>0</v>
      </c>
      <c r="S57" s="14"/>
    </row>
    <row r="58" spans="1:19" s="19" customFormat="1">
      <c r="A58" s="11">
        <v>48</v>
      </c>
      <c r="B58" s="27" t="s">
        <v>182</v>
      </c>
      <c r="C58" s="28" t="s">
        <v>183</v>
      </c>
      <c r="D58" s="29" t="s">
        <v>184</v>
      </c>
      <c r="E58" s="12">
        <v>7</v>
      </c>
      <c r="F58" s="13">
        <v>7</v>
      </c>
      <c r="G58" s="14"/>
      <c r="H58" s="14">
        <v>6</v>
      </c>
      <c r="I58" s="14">
        <v>6</v>
      </c>
      <c r="J58" s="14"/>
      <c r="K58" s="15">
        <f t="shared" si="11"/>
        <v>6.333333333333333</v>
      </c>
      <c r="L58" s="16" t="str">
        <f t="shared" si="12"/>
        <v>x</v>
      </c>
      <c r="M58" s="17">
        <v>6.2</v>
      </c>
      <c r="N58" s="17"/>
      <c r="O58" s="16">
        <f t="shared" si="2"/>
        <v>6.3</v>
      </c>
      <c r="P58" s="16" t="str">
        <f t="shared" si="13"/>
        <v/>
      </c>
      <c r="Q58" s="17" t="str">
        <f t="shared" si="14"/>
        <v>x</v>
      </c>
      <c r="R58" s="18">
        <f t="shared" si="15"/>
        <v>6.3</v>
      </c>
      <c r="S58" s="14"/>
    </row>
    <row r="59" spans="1:19" s="19" customFormat="1">
      <c r="A59" s="11">
        <v>49</v>
      </c>
      <c r="B59" s="27" t="s">
        <v>185</v>
      </c>
      <c r="C59" s="28" t="s">
        <v>186</v>
      </c>
      <c r="D59" s="29" t="s">
        <v>187</v>
      </c>
      <c r="E59" s="12">
        <v>8</v>
      </c>
      <c r="F59" s="13">
        <v>5</v>
      </c>
      <c r="G59" s="14"/>
      <c r="H59" s="14">
        <v>6</v>
      </c>
      <c r="I59" s="14">
        <v>7</v>
      </c>
      <c r="J59" s="14"/>
      <c r="K59" s="15">
        <f t="shared" si="11"/>
        <v>6.5</v>
      </c>
      <c r="L59" s="16" t="str">
        <f t="shared" si="12"/>
        <v>x</v>
      </c>
      <c r="M59" s="17">
        <v>6</v>
      </c>
      <c r="N59" s="17"/>
      <c r="O59" s="16">
        <f t="shared" si="2"/>
        <v>6.2</v>
      </c>
      <c r="P59" s="16" t="str">
        <f t="shared" si="13"/>
        <v/>
      </c>
      <c r="Q59" s="17" t="str">
        <f t="shared" si="14"/>
        <v>x</v>
      </c>
      <c r="R59" s="18">
        <f t="shared" si="15"/>
        <v>6.2</v>
      </c>
      <c r="S59" s="14"/>
    </row>
    <row r="60" spans="1:19" s="19" customFormat="1">
      <c r="A60" s="11">
        <v>50</v>
      </c>
      <c r="B60" s="27" t="s">
        <v>188</v>
      </c>
      <c r="C60" s="28" t="s">
        <v>33</v>
      </c>
      <c r="D60" s="29" t="s">
        <v>189</v>
      </c>
      <c r="E60" s="12">
        <v>6</v>
      </c>
      <c r="F60" s="13">
        <v>5</v>
      </c>
      <c r="G60" s="14"/>
      <c r="H60" s="14">
        <v>10</v>
      </c>
      <c r="I60" s="14">
        <v>7</v>
      </c>
      <c r="J60" s="14"/>
      <c r="K60" s="15">
        <f t="shared" si="11"/>
        <v>7.5</v>
      </c>
      <c r="L60" s="16" t="str">
        <f t="shared" si="12"/>
        <v>x</v>
      </c>
      <c r="M60" s="17">
        <v>7</v>
      </c>
      <c r="N60" s="17"/>
      <c r="O60" s="16">
        <f t="shared" si="2"/>
        <v>7.2</v>
      </c>
      <c r="P60" s="16" t="str">
        <f t="shared" si="13"/>
        <v/>
      </c>
      <c r="Q60" s="17" t="str">
        <f t="shared" si="14"/>
        <v>x</v>
      </c>
      <c r="R60" s="18">
        <f t="shared" si="15"/>
        <v>7.2</v>
      </c>
      <c r="S60" s="14"/>
    </row>
    <row r="61" spans="1:19" s="19" customFormat="1">
      <c r="A61" s="11">
        <v>51</v>
      </c>
      <c r="B61" s="27" t="s">
        <v>190</v>
      </c>
      <c r="C61" s="28" t="s">
        <v>191</v>
      </c>
      <c r="D61" s="29" t="s">
        <v>192</v>
      </c>
      <c r="E61" s="12">
        <v>0</v>
      </c>
      <c r="F61" s="13">
        <v>0</v>
      </c>
      <c r="G61" s="14"/>
      <c r="H61" s="14">
        <v>0</v>
      </c>
      <c r="I61" s="14">
        <v>0</v>
      </c>
      <c r="J61" s="14"/>
      <c r="K61" s="15">
        <f t="shared" si="11"/>
        <v>0</v>
      </c>
      <c r="L61" s="16" t="str">
        <f t="shared" si="12"/>
        <v/>
      </c>
      <c r="M61" s="17"/>
      <c r="N61" s="17"/>
      <c r="O61" s="16" t="str">
        <f t="shared" si="2"/>
        <v/>
      </c>
      <c r="P61" s="16" t="str">
        <f t="shared" si="13"/>
        <v/>
      </c>
      <c r="Q61" s="17" t="str">
        <f t="shared" si="14"/>
        <v/>
      </c>
      <c r="R61" s="18">
        <f t="shared" si="15"/>
        <v>0</v>
      </c>
      <c r="S61" s="14"/>
    </row>
    <row r="62" spans="1:19" s="19" customFormat="1">
      <c r="A62" s="11">
        <v>52</v>
      </c>
      <c r="B62" s="27" t="s">
        <v>193</v>
      </c>
      <c r="C62" s="28" t="s">
        <v>194</v>
      </c>
      <c r="D62" s="29" t="s">
        <v>195</v>
      </c>
      <c r="E62" s="12">
        <v>5</v>
      </c>
      <c r="F62" s="13">
        <v>0</v>
      </c>
      <c r="G62" s="14"/>
      <c r="H62" s="14">
        <v>0</v>
      </c>
      <c r="I62" s="14">
        <v>0</v>
      </c>
      <c r="J62" s="14"/>
      <c r="K62" s="15">
        <f t="shared" si="11"/>
        <v>0.83333333333333337</v>
      </c>
      <c r="L62" s="16" t="str">
        <f t="shared" si="12"/>
        <v/>
      </c>
      <c r="M62" s="17"/>
      <c r="N62" s="17"/>
      <c r="O62" s="16" t="str">
        <f t="shared" si="2"/>
        <v/>
      </c>
      <c r="P62" s="16" t="str">
        <f t="shared" si="13"/>
        <v/>
      </c>
      <c r="Q62" s="17" t="str">
        <f t="shared" si="14"/>
        <v/>
      </c>
      <c r="R62" s="18">
        <f t="shared" si="15"/>
        <v>0</v>
      </c>
      <c r="S62" s="14"/>
    </row>
    <row r="63" spans="1:19" s="19" customFormat="1">
      <c r="A63" s="11">
        <v>53</v>
      </c>
      <c r="B63" s="27" t="s">
        <v>196</v>
      </c>
      <c r="C63" s="28" t="s">
        <v>194</v>
      </c>
      <c r="D63" s="29" t="s">
        <v>197</v>
      </c>
      <c r="E63" s="12">
        <v>6</v>
      </c>
      <c r="F63" s="13">
        <v>0</v>
      </c>
      <c r="G63" s="14"/>
      <c r="H63" s="14">
        <v>5</v>
      </c>
      <c r="I63" s="14">
        <v>0</v>
      </c>
      <c r="J63" s="14"/>
      <c r="K63" s="15">
        <f t="shared" si="11"/>
        <v>2.6666666666666665</v>
      </c>
      <c r="L63" s="16" t="str">
        <f t="shared" si="12"/>
        <v/>
      </c>
      <c r="M63" s="17"/>
      <c r="N63" s="17"/>
      <c r="O63" s="16" t="str">
        <f t="shared" si="2"/>
        <v/>
      </c>
      <c r="P63" s="16" t="str">
        <f t="shared" si="13"/>
        <v/>
      </c>
      <c r="Q63" s="17" t="str">
        <f t="shared" si="14"/>
        <v/>
      </c>
      <c r="R63" s="18">
        <f t="shared" si="15"/>
        <v>0</v>
      </c>
      <c r="S63" s="14"/>
    </row>
    <row r="64" spans="1:19" s="19" customFormat="1">
      <c r="A64" s="11">
        <v>54</v>
      </c>
      <c r="B64" s="27" t="s">
        <v>163</v>
      </c>
      <c r="C64" s="28" t="s">
        <v>194</v>
      </c>
      <c r="D64" s="29" t="s">
        <v>198</v>
      </c>
      <c r="E64" s="12">
        <v>5</v>
      </c>
      <c r="F64" s="13">
        <v>7</v>
      </c>
      <c r="G64" s="14"/>
      <c r="H64" s="14">
        <v>6</v>
      </c>
      <c r="I64" s="14">
        <v>7</v>
      </c>
      <c r="J64" s="14"/>
      <c r="K64" s="15">
        <f t="shared" si="11"/>
        <v>6.333333333333333</v>
      </c>
      <c r="L64" s="16" t="str">
        <f t="shared" si="12"/>
        <v>x</v>
      </c>
      <c r="M64" s="17">
        <v>5.6</v>
      </c>
      <c r="N64" s="17"/>
      <c r="O64" s="16">
        <f t="shared" si="2"/>
        <v>5.9</v>
      </c>
      <c r="P64" s="16" t="str">
        <f t="shared" si="13"/>
        <v/>
      </c>
      <c r="Q64" s="17" t="str">
        <f t="shared" si="14"/>
        <v>x</v>
      </c>
      <c r="R64" s="18">
        <f t="shared" si="15"/>
        <v>5.9</v>
      </c>
      <c r="S64" s="14"/>
    </row>
    <row r="65" spans="1:19" s="19" customFormat="1">
      <c r="A65" s="11">
        <v>55</v>
      </c>
      <c r="B65" s="27" t="s">
        <v>34</v>
      </c>
      <c r="C65" s="28" t="s">
        <v>58</v>
      </c>
      <c r="D65" s="29" t="s">
        <v>199</v>
      </c>
      <c r="E65" s="12">
        <v>0</v>
      </c>
      <c r="F65" s="13">
        <v>0</v>
      </c>
      <c r="G65" s="14"/>
      <c r="H65" s="14">
        <v>0</v>
      </c>
      <c r="I65" s="14">
        <v>0</v>
      </c>
      <c r="J65" s="14"/>
      <c r="K65" s="15">
        <f t="shared" si="11"/>
        <v>0</v>
      </c>
      <c r="L65" s="16" t="str">
        <f t="shared" si="12"/>
        <v/>
      </c>
      <c r="M65" s="17"/>
      <c r="N65" s="17"/>
      <c r="O65" s="16" t="str">
        <f t="shared" si="2"/>
        <v/>
      </c>
      <c r="P65" s="16" t="str">
        <f t="shared" si="13"/>
        <v/>
      </c>
      <c r="Q65" s="17" t="str">
        <f t="shared" si="14"/>
        <v/>
      </c>
      <c r="R65" s="18">
        <f t="shared" si="15"/>
        <v>0</v>
      </c>
      <c r="S65" s="14"/>
    </row>
    <row r="66" spans="1:19" s="19" customFormat="1">
      <c r="A66" s="11">
        <v>56</v>
      </c>
      <c r="B66" s="27" t="s">
        <v>145</v>
      </c>
      <c r="C66" s="28" t="s">
        <v>58</v>
      </c>
      <c r="D66" s="29" t="s">
        <v>200</v>
      </c>
      <c r="E66" s="12">
        <v>6</v>
      </c>
      <c r="F66" s="13">
        <v>5</v>
      </c>
      <c r="G66" s="14"/>
      <c r="H66" s="14">
        <v>5</v>
      </c>
      <c r="I66" s="14">
        <v>9</v>
      </c>
      <c r="J66" s="14"/>
      <c r="K66" s="15">
        <f t="shared" si="11"/>
        <v>6.5</v>
      </c>
      <c r="L66" s="16" t="str">
        <f t="shared" si="12"/>
        <v>x</v>
      </c>
      <c r="M66" s="17">
        <v>6.4</v>
      </c>
      <c r="N66" s="17"/>
      <c r="O66" s="16">
        <f t="shared" si="2"/>
        <v>6.4</v>
      </c>
      <c r="P66" s="16" t="str">
        <f t="shared" si="13"/>
        <v/>
      </c>
      <c r="Q66" s="17" t="str">
        <f t="shared" si="14"/>
        <v>x</v>
      </c>
      <c r="R66" s="18">
        <f t="shared" si="15"/>
        <v>6.4</v>
      </c>
      <c r="S66" s="14"/>
    </row>
    <row r="67" spans="1:19" s="19" customFormat="1">
      <c r="A67" s="11">
        <v>57</v>
      </c>
      <c r="B67" s="27" t="s">
        <v>201</v>
      </c>
      <c r="C67" s="28" t="s">
        <v>59</v>
      </c>
      <c r="D67" s="29" t="s">
        <v>202</v>
      </c>
      <c r="E67" s="12">
        <v>7</v>
      </c>
      <c r="F67" s="13">
        <v>5</v>
      </c>
      <c r="G67" s="14"/>
      <c r="H67" s="14">
        <v>5</v>
      </c>
      <c r="I67" s="14">
        <v>8</v>
      </c>
      <c r="J67" s="14"/>
      <c r="K67" s="15">
        <f t="shared" si="11"/>
        <v>6.333333333333333</v>
      </c>
      <c r="L67" s="16" t="str">
        <f t="shared" si="12"/>
        <v>x</v>
      </c>
      <c r="M67" s="17">
        <v>5.2</v>
      </c>
      <c r="N67" s="17"/>
      <c r="O67" s="16">
        <f t="shared" si="2"/>
        <v>5.7</v>
      </c>
      <c r="P67" s="16" t="str">
        <f t="shared" si="13"/>
        <v/>
      </c>
      <c r="Q67" s="17" t="str">
        <f t="shared" si="14"/>
        <v>x</v>
      </c>
      <c r="R67" s="18">
        <f t="shared" si="15"/>
        <v>5.7</v>
      </c>
      <c r="S67" s="14"/>
    </row>
    <row r="68" spans="1:19" s="19" customFormat="1">
      <c r="A68" s="11">
        <v>58</v>
      </c>
      <c r="B68" s="27" t="s">
        <v>203</v>
      </c>
      <c r="C68" s="28" t="s">
        <v>204</v>
      </c>
      <c r="D68" s="29" t="s">
        <v>205</v>
      </c>
      <c r="E68" s="12">
        <v>0</v>
      </c>
      <c r="F68" s="13">
        <v>0</v>
      </c>
      <c r="G68" s="14"/>
      <c r="H68" s="14">
        <v>0</v>
      </c>
      <c r="I68" s="14">
        <v>0</v>
      </c>
      <c r="J68" s="14"/>
      <c r="K68" s="15">
        <f t="shared" si="11"/>
        <v>0</v>
      </c>
      <c r="L68" s="16" t="str">
        <f t="shared" si="12"/>
        <v/>
      </c>
      <c r="M68" s="17"/>
      <c r="N68" s="17"/>
      <c r="O68" s="16" t="str">
        <f t="shared" si="2"/>
        <v/>
      </c>
      <c r="P68" s="16" t="str">
        <f t="shared" si="13"/>
        <v/>
      </c>
      <c r="Q68" s="17" t="str">
        <f t="shared" si="14"/>
        <v/>
      </c>
      <c r="R68" s="18">
        <f t="shared" si="15"/>
        <v>0</v>
      </c>
      <c r="S68" s="14"/>
    </row>
    <row r="69" spans="1:19" s="19" customFormat="1">
      <c r="A69" s="11">
        <v>59</v>
      </c>
      <c r="B69" s="27" t="s">
        <v>206</v>
      </c>
      <c r="C69" s="28" t="s">
        <v>207</v>
      </c>
      <c r="D69" s="29" t="s">
        <v>208</v>
      </c>
      <c r="E69" s="12">
        <v>5</v>
      </c>
      <c r="F69" s="13">
        <v>5</v>
      </c>
      <c r="G69" s="14"/>
      <c r="H69" s="14">
        <v>7</v>
      </c>
      <c r="I69" s="14">
        <v>5</v>
      </c>
      <c r="J69" s="14"/>
      <c r="K69" s="15">
        <f t="shared" si="11"/>
        <v>5.666666666666667</v>
      </c>
      <c r="L69" s="16" t="str">
        <f t="shared" si="12"/>
        <v>x</v>
      </c>
      <c r="M69" s="17">
        <v>6</v>
      </c>
      <c r="N69" s="17"/>
      <c r="O69" s="16">
        <f t="shared" si="2"/>
        <v>5.9</v>
      </c>
      <c r="P69" s="16" t="str">
        <f t="shared" si="13"/>
        <v/>
      </c>
      <c r="Q69" s="17" t="str">
        <f t="shared" si="14"/>
        <v>x</v>
      </c>
      <c r="R69" s="18">
        <f t="shared" si="15"/>
        <v>5.9</v>
      </c>
      <c r="S69" s="14"/>
    </row>
    <row r="70" spans="1:19" s="19" customFormat="1">
      <c r="A70" s="11">
        <v>60</v>
      </c>
      <c r="B70" s="27" t="s">
        <v>209</v>
      </c>
      <c r="C70" s="28" t="s">
        <v>210</v>
      </c>
      <c r="D70" s="29" t="s">
        <v>211</v>
      </c>
      <c r="E70" s="12">
        <v>0</v>
      </c>
      <c r="F70" s="13">
        <v>0</v>
      </c>
      <c r="G70" s="14"/>
      <c r="H70" s="14">
        <v>0</v>
      </c>
      <c r="I70" s="14">
        <v>0</v>
      </c>
      <c r="J70" s="14"/>
      <c r="K70" s="15">
        <f t="shared" si="11"/>
        <v>0</v>
      </c>
      <c r="L70" s="16" t="str">
        <f t="shared" si="12"/>
        <v/>
      </c>
      <c r="M70" s="17"/>
      <c r="N70" s="17"/>
      <c r="O70" s="16" t="str">
        <f t="shared" si="2"/>
        <v/>
      </c>
      <c r="P70" s="16" t="str">
        <f t="shared" si="13"/>
        <v/>
      </c>
      <c r="Q70" s="17" t="str">
        <f t="shared" si="14"/>
        <v/>
      </c>
      <c r="R70" s="18">
        <f t="shared" si="15"/>
        <v>0</v>
      </c>
      <c r="S70" s="14"/>
    </row>
    <row r="71" spans="1:19" s="19" customFormat="1">
      <c r="A71" s="11">
        <v>61</v>
      </c>
      <c r="B71" s="27" t="s">
        <v>212</v>
      </c>
      <c r="C71" s="28" t="s">
        <v>213</v>
      </c>
      <c r="D71" s="29" t="s">
        <v>214</v>
      </c>
      <c r="E71" s="12">
        <v>8</v>
      </c>
      <c r="F71" s="13">
        <v>5</v>
      </c>
      <c r="G71" s="14"/>
      <c r="H71" s="14">
        <v>9</v>
      </c>
      <c r="I71" s="14">
        <v>5</v>
      </c>
      <c r="J71" s="14"/>
      <c r="K71" s="15">
        <f t="shared" si="11"/>
        <v>6.833333333333333</v>
      </c>
      <c r="L71" s="16" t="str">
        <f t="shared" si="12"/>
        <v>x</v>
      </c>
      <c r="M71" s="17">
        <v>5.4</v>
      </c>
      <c r="N71" s="17"/>
      <c r="O71" s="16">
        <f t="shared" si="2"/>
        <v>6</v>
      </c>
      <c r="P71" s="16" t="str">
        <f t="shared" si="13"/>
        <v/>
      </c>
      <c r="Q71" s="17" t="str">
        <f t="shared" si="14"/>
        <v>x</v>
      </c>
      <c r="R71" s="18">
        <f t="shared" si="15"/>
        <v>6</v>
      </c>
      <c r="S71" s="14"/>
    </row>
    <row r="72" spans="1:19" s="19" customFormat="1">
      <c r="A72" s="11">
        <v>62</v>
      </c>
      <c r="B72" s="27" t="s">
        <v>215</v>
      </c>
      <c r="C72" s="28" t="s">
        <v>42</v>
      </c>
      <c r="D72" s="29" t="s">
        <v>216</v>
      </c>
      <c r="E72" s="12">
        <v>0</v>
      </c>
      <c r="F72" s="13">
        <v>0</v>
      </c>
      <c r="G72" s="14"/>
      <c r="H72" s="14">
        <v>0</v>
      </c>
      <c r="I72" s="14">
        <v>0</v>
      </c>
      <c r="J72" s="14"/>
      <c r="K72" s="15">
        <f t="shared" si="11"/>
        <v>0</v>
      </c>
      <c r="L72" s="16" t="str">
        <f t="shared" si="12"/>
        <v/>
      </c>
      <c r="M72" s="17"/>
      <c r="N72" s="17"/>
      <c r="O72" s="16" t="str">
        <f t="shared" si="2"/>
        <v/>
      </c>
      <c r="P72" s="16" t="str">
        <f t="shared" si="13"/>
        <v/>
      </c>
      <c r="Q72" s="17" t="str">
        <f t="shared" si="14"/>
        <v/>
      </c>
      <c r="R72" s="18">
        <f t="shared" si="15"/>
        <v>0</v>
      </c>
      <c r="S72" s="14"/>
    </row>
    <row r="73" spans="1:19" s="19" customFormat="1">
      <c r="A73" s="11">
        <v>63</v>
      </c>
      <c r="B73" s="27" t="s">
        <v>217</v>
      </c>
      <c r="C73" s="28" t="s">
        <v>55</v>
      </c>
      <c r="D73" s="29" t="s">
        <v>218</v>
      </c>
      <c r="E73" s="12">
        <v>9</v>
      </c>
      <c r="F73" s="13">
        <v>8</v>
      </c>
      <c r="G73" s="14"/>
      <c r="H73" s="14">
        <v>10</v>
      </c>
      <c r="I73" s="14">
        <v>7</v>
      </c>
      <c r="J73" s="14"/>
      <c r="K73" s="15">
        <f t="shared" si="11"/>
        <v>8.5</v>
      </c>
      <c r="L73" s="16" t="str">
        <f t="shared" si="12"/>
        <v>x</v>
      </c>
      <c r="M73" s="17">
        <v>6.6</v>
      </c>
      <c r="N73" s="17"/>
      <c r="O73" s="16">
        <f t="shared" si="2"/>
        <v>7.4</v>
      </c>
      <c r="P73" s="16" t="str">
        <f t="shared" si="13"/>
        <v/>
      </c>
      <c r="Q73" s="17" t="str">
        <f t="shared" si="14"/>
        <v>x</v>
      </c>
      <c r="R73" s="18">
        <f t="shared" si="15"/>
        <v>7.4</v>
      </c>
      <c r="S73" s="14"/>
    </row>
    <row r="74" spans="1:19" s="19" customFormat="1">
      <c r="A74" s="11">
        <v>64</v>
      </c>
      <c r="B74" s="27" t="s">
        <v>41</v>
      </c>
      <c r="C74" s="28" t="s">
        <v>219</v>
      </c>
      <c r="D74" s="29" t="s">
        <v>220</v>
      </c>
      <c r="E74" s="12">
        <v>8</v>
      </c>
      <c r="F74" s="13">
        <v>7</v>
      </c>
      <c r="G74" s="14"/>
      <c r="H74" s="14">
        <v>9</v>
      </c>
      <c r="I74" s="14">
        <v>8</v>
      </c>
      <c r="J74" s="14"/>
      <c r="K74" s="15">
        <f t="shared" si="11"/>
        <v>8.1666666666666661</v>
      </c>
      <c r="L74" s="16" t="str">
        <f t="shared" si="12"/>
        <v>x</v>
      </c>
      <c r="M74" s="17">
        <v>4.2</v>
      </c>
      <c r="N74" s="17"/>
      <c r="O74" s="16">
        <f t="shared" si="2"/>
        <v>5.8</v>
      </c>
      <c r="P74" s="16" t="str">
        <f t="shared" si="13"/>
        <v/>
      </c>
      <c r="Q74" s="17" t="str">
        <f t="shared" si="14"/>
        <v>x</v>
      </c>
      <c r="R74" s="18">
        <f t="shared" si="15"/>
        <v>5.8</v>
      </c>
      <c r="S74" s="14"/>
    </row>
    <row r="75" spans="1:19" s="19" customFormat="1">
      <c r="A75" s="11">
        <v>65</v>
      </c>
      <c r="B75" s="27" t="s">
        <v>221</v>
      </c>
      <c r="C75" s="28" t="s">
        <v>222</v>
      </c>
      <c r="D75" s="29" t="s">
        <v>223</v>
      </c>
      <c r="E75" s="12">
        <v>0</v>
      </c>
      <c r="F75" s="13">
        <v>0</v>
      </c>
      <c r="G75" s="14"/>
      <c r="H75" s="14">
        <v>0</v>
      </c>
      <c r="I75" s="14">
        <v>0</v>
      </c>
      <c r="J75" s="14"/>
      <c r="K75" s="15">
        <f t="shared" si="11"/>
        <v>0</v>
      </c>
      <c r="L75" s="16" t="str">
        <f t="shared" si="12"/>
        <v/>
      </c>
      <c r="M75" s="17"/>
      <c r="N75" s="17"/>
      <c r="O75" s="16" t="str">
        <f t="shared" si="2"/>
        <v/>
      </c>
      <c r="P75" s="16" t="str">
        <f t="shared" si="13"/>
        <v/>
      </c>
      <c r="Q75" s="17" t="str">
        <f t="shared" si="14"/>
        <v/>
      </c>
      <c r="R75" s="18">
        <f t="shared" si="15"/>
        <v>0</v>
      </c>
      <c r="S75" s="14"/>
    </row>
    <row r="76" spans="1:19" s="19" customFormat="1">
      <c r="A76" s="11">
        <v>66</v>
      </c>
      <c r="B76" s="27" t="s">
        <v>224</v>
      </c>
      <c r="C76" s="28" t="s">
        <v>225</v>
      </c>
      <c r="D76" s="29" t="s">
        <v>160</v>
      </c>
      <c r="E76" s="12">
        <v>8</v>
      </c>
      <c r="F76" s="13">
        <v>6</v>
      </c>
      <c r="G76" s="14"/>
      <c r="H76" s="14">
        <v>9</v>
      </c>
      <c r="I76" s="14">
        <v>8</v>
      </c>
      <c r="J76" s="14"/>
      <c r="K76" s="15">
        <f t="shared" si="0"/>
        <v>8</v>
      </c>
      <c r="L76" s="16" t="str">
        <f t="shared" si="1"/>
        <v>x</v>
      </c>
      <c r="M76" s="17">
        <v>6</v>
      </c>
      <c r="N76" s="17"/>
      <c r="O76" s="16">
        <f t="shared" ref="O76:O79" si="16">IF(M76&lt;&gt;"",ROUND((K76*4+M76*6)/10,1),"")</f>
        <v>6.8</v>
      </c>
      <c r="P76" s="16" t="str">
        <f t="shared" si="3"/>
        <v/>
      </c>
      <c r="Q76" s="17" t="str">
        <f t="shared" si="4"/>
        <v>x</v>
      </c>
      <c r="R76" s="18">
        <f t="shared" si="5"/>
        <v>6.8</v>
      </c>
      <c r="S76" s="14"/>
    </row>
    <row r="77" spans="1:19" s="19" customFormat="1">
      <c r="A77" s="11">
        <v>67</v>
      </c>
      <c r="B77" s="27" t="s">
        <v>226</v>
      </c>
      <c r="C77" s="28" t="s">
        <v>225</v>
      </c>
      <c r="D77" s="29" t="s">
        <v>227</v>
      </c>
      <c r="E77" s="12">
        <v>0</v>
      </c>
      <c r="F77" s="13">
        <v>0</v>
      </c>
      <c r="G77" s="14"/>
      <c r="H77" s="14">
        <v>0</v>
      </c>
      <c r="I77" s="14">
        <v>0</v>
      </c>
      <c r="J77" s="14"/>
      <c r="K77" s="15">
        <f t="shared" si="0"/>
        <v>0</v>
      </c>
      <c r="L77" s="16" t="str">
        <f t="shared" si="1"/>
        <v/>
      </c>
      <c r="M77" s="17"/>
      <c r="N77" s="17"/>
      <c r="O77" s="16" t="str">
        <f t="shared" si="16"/>
        <v/>
      </c>
      <c r="P77" s="16" t="str">
        <f t="shared" si="3"/>
        <v/>
      </c>
      <c r="Q77" s="17" t="str">
        <f t="shared" si="4"/>
        <v/>
      </c>
      <c r="R77" s="18">
        <f t="shared" si="5"/>
        <v>0</v>
      </c>
      <c r="S77" s="14"/>
    </row>
    <row r="78" spans="1:19" s="19" customFormat="1">
      <c r="A78" s="11">
        <v>68</v>
      </c>
      <c r="B78" s="27" t="s">
        <v>228</v>
      </c>
      <c r="C78" s="28" t="s">
        <v>229</v>
      </c>
      <c r="D78" s="29" t="s">
        <v>230</v>
      </c>
      <c r="E78" s="12">
        <v>8</v>
      </c>
      <c r="F78" s="13">
        <v>7</v>
      </c>
      <c r="G78" s="14"/>
      <c r="H78" s="14">
        <v>6</v>
      </c>
      <c r="I78" s="14">
        <v>5</v>
      </c>
      <c r="J78" s="14"/>
      <c r="K78" s="15">
        <f t="shared" si="0"/>
        <v>6.166666666666667</v>
      </c>
      <c r="L78" s="16" t="str">
        <f t="shared" si="1"/>
        <v>x</v>
      </c>
      <c r="M78" s="17">
        <v>5.4</v>
      </c>
      <c r="N78" s="17"/>
      <c r="O78" s="16">
        <f t="shared" si="16"/>
        <v>5.7</v>
      </c>
      <c r="P78" s="16" t="str">
        <f t="shared" si="3"/>
        <v/>
      </c>
      <c r="Q78" s="17" t="str">
        <f t="shared" si="4"/>
        <v>x</v>
      </c>
      <c r="R78" s="18">
        <f t="shared" si="5"/>
        <v>5.7</v>
      </c>
      <c r="S78" s="14"/>
    </row>
    <row r="79" spans="1:19" s="19" customFormat="1">
      <c r="A79" s="11">
        <v>69</v>
      </c>
      <c r="B79" s="27" t="s">
        <v>49</v>
      </c>
      <c r="C79" s="28" t="s">
        <v>35</v>
      </c>
      <c r="D79" s="29" t="s">
        <v>231</v>
      </c>
      <c r="E79" s="12">
        <v>0</v>
      </c>
      <c r="F79" s="13">
        <v>0</v>
      </c>
      <c r="G79" s="14"/>
      <c r="H79" s="14">
        <v>6</v>
      </c>
      <c r="I79" s="14">
        <v>0</v>
      </c>
      <c r="J79" s="14"/>
      <c r="K79" s="15">
        <f t="shared" si="0"/>
        <v>2</v>
      </c>
      <c r="L79" s="16" t="str">
        <f t="shared" si="1"/>
        <v/>
      </c>
      <c r="M79" s="17"/>
      <c r="N79" s="17"/>
      <c r="O79" s="16" t="str">
        <f t="shared" si="16"/>
        <v/>
      </c>
      <c r="P79" s="16" t="str">
        <f t="shared" si="3"/>
        <v/>
      </c>
      <c r="Q79" s="17" t="str">
        <f t="shared" si="4"/>
        <v/>
      </c>
      <c r="R79" s="18">
        <f t="shared" si="5"/>
        <v>0</v>
      </c>
      <c r="S79" s="14"/>
    </row>
    <row r="80" spans="1:19" s="19" customFormat="1">
      <c r="A80" s="11"/>
      <c r="B80" s="20"/>
      <c r="C80" s="21"/>
      <c r="D80" s="22"/>
      <c r="E80" s="12"/>
      <c r="F80" s="13"/>
      <c r="G80" s="14"/>
      <c r="H80" s="14"/>
      <c r="I80" s="14"/>
      <c r="J80" s="14"/>
      <c r="K80" s="12"/>
      <c r="L80" s="17" t="str">
        <f t="shared" si="1"/>
        <v/>
      </c>
      <c r="M80" s="17"/>
      <c r="N80" s="17"/>
      <c r="O80" s="17"/>
      <c r="P80" s="16" t="str">
        <f t="shared" si="3"/>
        <v/>
      </c>
      <c r="Q80" s="17" t="str">
        <f t="shared" ref="Q80" si="17">IF(M80&lt;3,IF(OR(N80&lt;3,N80=""),"","x"),IF(OR(N80&lt;3,N80=""),"","x"))</f>
        <v/>
      </c>
      <c r="R80" s="12"/>
      <c r="S80" s="14"/>
    </row>
    <row r="81" spans="2:18">
      <c r="B81" s="2" t="s">
        <v>36</v>
      </c>
      <c r="C81" s="23">
        <f>COUNT(A11:A80)</f>
        <v>69</v>
      </c>
    </row>
    <row r="82" spans="2:18">
      <c r="L82" s="24"/>
      <c r="M82" s="35" t="s">
        <v>233</v>
      </c>
      <c r="N82" s="35"/>
      <c r="O82" s="35"/>
      <c r="P82" s="35"/>
      <c r="Q82" s="35"/>
      <c r="R82" s="35"/>
    </row>
    <row r="83" spans="2:18">
      <c r="B83" s="2" t="s">
        <v>37</v>
      </c>
      <c r="E83" s="25" t="s">
        <v>38</v>
      </c>
      <c r="L83" s="26"/>
      <c r="M83" s="36" t="s">
        <v>39</v>
      </c>
      <c r="N83" s="36"/>
      <c r="O83" s="36"/>
      <c r="P83" s="36"/>
      <c r="Q83" s="36"/>
      <c r="R83" s="36"/>
    </row>
    <row r="87" spans="2:18">
      <c r="E87" s="1" t="s">
        <v>45</v>
      </c>
      <c r="O87" s="1" t="s">
        <v>40</v>
      </c>
    </row>
  </sheetData>
  <sheetProtection password="CE28" sheet="1" objects="1" scenarios="1"/>
  <autoFilter ref="A10:S83">
    <filterColumn colId="1" showButton="0"/>
  </autoFilter>
  <sortState ref="B11:D27">
    <sortCondition ref="C11:C27"/>
    <sortCondition ref="B11:B27"/>
  </sortState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82:R82"/>
    <mergeCell ref="M83:R83"/>
    <mergeCell ref="K9:K10"/>
    <mergeCell ref="L9:L10"/>
    <mergeCell ref="M9:N9"/>
    <mergeCell ref="O9:P9"/>
    <mergeCell ref="Q9:Q10"/>
    <mergeCell ref="R9:R10"/>
  </mergeCells>
  <conditionalFormatting sqref="P80:Q80">
    <cfRule type="cellIs" dxfId="22" priority="29" operator="lessThan">
      <formula>5</formula>
    </cfRule>
  </conditionalFormatting>
  <conditionalFormatting sqref="P76:Q79 P11:Q12">
    <cfRule type="cellIs" dxfId="21" priority="25" operator="lessThan">
      <formula>5</formula>
    </cfRule>
  </conditionalFormatting>
  <conditionalFormatting sqref="M11:N12 M76:N79">
    <cfRule type="cellIs" dxfId="20" priority="24" operator="lessThan">
      <formula>3</formula>
    </cfRule>
  </conditionalFormatting>
  <conditionalFormatting sqref="K11:K12 K76:K79">
    <cfRule type="cellIs" dxfId="19" priority="23" operator="lessThan">
      <formula>3</formula>
    </cfRule>
  </conditionalFormatting>
  <conditionalFormatting sqref="P70:Q75 P55:Q61">
    <cfRule type="cellIs" dxfId="18" priority="19" operator="lessThan">
      <formula>5</formula>
    </cfRule>
  </conditionalFormatting>
  <conditionalFormatting sqref="M70:N75 M55:N61">
    <cfRule type="cellIs" dxfId="17" priority="18" operator="lessThan">
      <formula>3</formula>
    </cfRule>
  </conditionalFormatting>
  <conditionalFormatting sqref="K70:K75 K55:K61">
    <cfRule type="cellIs" dxfId="16" priority="17" operator="lessThan">
      <formula>3</formula>
    </cfRule>
  </conditionalFormatting>
  <conditionalFormatting sqref="P62:Q69">
    <cfRule type="cellIs" dxfId="15" priority="16" operator="lessThan">
      <formula>5</formula>
    </cfRule>
  </conditionalFormatting>
  <conditionalFormatting sqref="M62:N69">
    <cfRule type="cellIs" dxfId="14" priority="15" operator="lessThan">
      <formula>3</formula>
    </cfRule>
  </conditionalFormatting>
  <conditionalFormatting sqref="K62:K69">
    <cfRule type="cellIs" dxfId="13" priority="14" operator="lessThan">
      <formula>3</formula>
    </cfRule>
  </conditionalFormatting>
  <conditionalFormatting sqref="P49:Q54 P34:Q40">
    <cfRule type="cellIs" dxfId="12" priority="13" operator="lessThan">
      <formula>5</formula>
    </cfRule>
  </conditionalFormatting>
  <conditionalFormatting sqref="M49:N54 M34:N40">
    <cfRule type="cellIs" dxfId="11" priority="12" operator="lessThan">
      <formula>3</formula>
    </cfRule>
  </conditionalFormatting>
  <conditionalFormatting sqref="K49:K54 K34:K40">
    <cfRule type="cellIs" dxfId="10" priority="11" operator="lessThan">
      <formula>3</formula>
    </cfRule>
  </conditionalFormatting>
  <conditionalFormatting sqref="P41:Q48">
    <cfRule type="cellIs" dxfId="9" priority="10" operator="lessThan">
      <formula>5</formula>
    </cfRule>
  </conditionalFormatting>
  <conditionalFormatting sqref="M41:N48">
    <cfRule type="cellIs" dxfId="8" priority="9" operator="lessThan">
      <formula>3</formula>
    </cfRule>
  </conditionalFormatting>
  <conditionalFormatting sqref="K41:K48">
    <cfRule type="cellIs" dxfId="7" priority="8" operator="lessThan">
      <formula>3</formula>
    </cfRule>
  </conditionalFormatting>
  <conditionalFormatting sqref="P28:Q33 P13:Q19">
    <cfRule type="cellIs" dxfId="6" priority="7" operator="lessThan">
      <formula>5</formula>
    </cfRule>
  </conditionalFormatting>
  <conditionalFormatting sqref="M28:N33 M13:N19">
    <cfRule type="cellIs" dxfId="5" priority="6" operator="lessThan">
      <formula>3</formula>
    </cfRule>
  </conditionalFormatting>
  <conditionalFormatting sqref="K28:K33 K13:K19">
    <cfRule type="cellIs" dxfId="4" priority="5" operator="lessThan">
      <formula>3</formula>
    </cfRule>
  </conditionalFormatting>
  <conditionalFormatting sqref="P20:Q27">
    <cfRule type="cellIs" dxfId="3" priority="4" operator="lessThan">
      <formula>5</formula>
    </cfRule>
  </conditionalFormatting>
  <conditionalFormatting sqref="M20:N27">
    <cfRule type="cellIs" dxfId="2" priority="3" operator="lessThan">
      <formula>3</formula>
    </cfRule>
  </conditionalFormatting>
  <conditionalFormatting sqref="K20:K27">
    <cfRule type="cellIs" dxfId="1" priority="2" operator="lessThan">
      <formula>3</formula>
    </cfRule>
  </conditionalFormatting>
  <conditionalFormatting sqref="O11:O79">
    <cfRule type="cellIs" dxfId="0" priority="1" operator="lessThan">
      <formula>5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LTTCTT</vt:lpstr>
      <vt:lpstr>NLTK</vt:lpstr>
      <vt:lpstr>GDPL</vt:lpstr>
      <vt:lpstr>GDCT</vt:lpstr>
      <vt:lpstr>Sheet1</vt:lpstr>
      <vt:lpstr>Sheet2</vt:lpstr>
      <vt:lpstr>Sheet3</vt:lpstr>
      <vt:lpstr>GDCT!Print_Titles</vt:lpstr>
      <vt:lpstr>GDPL!Print_Titles</vt:lpstr>
      <vt:lpstr>LTTCTT!Print_Titles</vt:lpstr>
      <vt:lpstr>NLTK!Print_Titles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2016-01-21T02:13:26Z</cp:lastPrinted>
  <dcterms:created xsi:type="dcterms:W3CDTF">2016-01-05T01:38:39Z</dcterms:created>
  <dcterms:modified xsi:type="dcterms:W3CDTF">2016-01-21T09:05:59Z</dcterms:modified>
</cp:coreProperties>
</file>